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SETEMBRO\FORMULARIOS\"/>
    </mc:Choice>
  </mc:AlternateContent>
  <bookViews>
    <workbookView xWindow="0" yWindow="0" windowWidth="28800" windowHeight="12435" tabRatio="893"/>
  </bookViews>
  <sheets>
    <sheet name="AIR 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0">'AIR TICKETS'!$B$2:$P$110</definedName>
    <definedName name="_xlnm.Print_Area" localSheetId="3">CONSOLIDATED!$B$1:$C$10</definedName>
    <definedName name="_xlnm.Print_Area" localSheetId="2">'HEALTH INSURANCE'!$B$2:$O$106</definedName>
    <definedName name="_xlnm.Print_Area" localSheetId="1">'PER DIEM'!$B$2:$O$106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17" i="13" l="1"/>
  <c r="B57" i="9"/>
  <c r="B59" i="14" l="1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3" i="14"/>
  <c r="N188" i="14"/>
  <c r="N189" i="14"/>
  <c r="N190" i="14"/>
  <c r="B200" i="14"/>
  <c r="B60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B110" i="8"/>
  <c r="B193" i="8" s="1"/>
  <c r="O188" i="8"/>
  <c r="IG188" i="8"/>
  <c r="IH188" i="8" s="1"/>
  <c r="O189" i="8"/>
  <c r="IG189" i="8"/>
  <c r="IH189" i="8" s="1"/>
  <c r="O190" i="8"/>
  <c r="IG190" i="8"/>
  <c r="IH190" i="8"/>
  <c r="O191" i="8"/>
  <c r="IG191" i="8"/>
  <c r="IH191" i="8" s="1"/>
  <c r="IG192" i="8"/>
  <c r="B59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88" i="9"/>
  <c r="N189" i="9"/>
  <c r="IC188" i="9"/>
  <c r="ID188" i="9" s="1"/>
  <c r="N190" i="9"/>
  <c r="IC189" i="9"/>
  <c r="ID189" i="9"/>
  <c r="N191" i="14" l="1"/>
  <c r="B106" i="9"/>
  <c r="O192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1" i="14" l="1"/>
  <c r="C8" i="13" s="1"/>
  <c r="D11" i="9"/>
  <c r="C7" i="13" s="1"/>
  <c r="D12" i="8"/>
  <c r="C6" i="13" s="1"/>
  <c r="B57" i="14"/>
  <c r="B106" i="14" s="1"/>
  <c r="C9" i="13" l="1"/>
</calcChain>
</file>

<file path=xl/sharedStrings.xml><?xml version="1.0" encoding="utf-8"?>
<sst xmlns="http://schemas.openxmlformats.org/spreadsheetml/2006/main" count="153" uniqueCount="84">
  <si>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</si>
  <si>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</si>
  <si>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</si>
  <si>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</si>
  <si>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</si>
  <si>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</si>
  <si>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</si>
  <si>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</si>
  <si>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</si>
  <si>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</si>
  <si>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</si>
  <si>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</si>
  <si>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</si>
  <si>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</si>
  <si>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</si>
  <si>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</si>
  <si>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</si>
  <si>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</si>
  <si>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</si>
  <si>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</si>
  <si>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</si>
  <si>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</si>
  <si>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</si>
  <si>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</si>
  <si>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</si>
  <si>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</si>
  <si>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</si>
  <si>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</si>
  <si>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</si>
  <si>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</si>
  <si>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</si>
  <si>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</si>
  <si>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</si>
  <si>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</si>
  <si>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</si>
  <si>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</si>
  <si>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</si>
  <si>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</si>
  <si>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</si>
  <si>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</si>
  <si>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</si>
  <si>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</si>
  <si>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</si>
  <si>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</si>
  <si>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</si>
  <si>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</si>
  <si>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</si>
  <si>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</si>
  <si>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</si>
  <si>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</si>
  <si>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</si>
  <si>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FAPESP, AGOSTO DE 2010</t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</si>
  <si>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</si>
  <si>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</si>
  <si>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</si>
  <si>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</si>
  <si>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</si>
  <si>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</si>
  <si>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</si>
  <si>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</si>
  <si>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</si>
  <si>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</si>
  <si>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</si>
  <si>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</si>
  <si>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</si>
  <si>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</si>
  <si>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</si>
  <si>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</si>
  <si>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</si>
  <si>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</si>
  <si>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>PER DIEM</t>
  </si>
  <si>
    <t xml:space="preserve"> TOTAL :</t>
  </si>
  <si>
    <t>quantity</t>
  </si>
  <si>
    <t>description (please use only 1 how for each exchange mission)</t>
  </si>
  <si>
    <t>unit price</t>
  </si>
  <si>
    <t>PRINCIPAL INVESTIGATOR:</t>
  </si>
  <si>
    <t>HEALTH INSURANCE</t>
  </si>
  <si>
    <t xml:space="preserve">total cost </t>
  </si>
  <si>
    <t>AIR TICKETS</t>
  </si>
  <si>
    <t>Please justify each requested item according to the objectives of the proposal</t>
  </si>
  <si>
    <t>total cost</t>
  </si>
  <si>
    <t>TOTAL AMOUNT OF RESOURCES REQUESTED TO FAPESP</t>
  </si>
  <si>
    <t xml:space="preserve">R$ </t>
  </si>
  <si>
    <t>FAPESP, SEPTEMBER,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</si>
</sst>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7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2" fillId="3" borderId="0" xfId="0" applyFont="1" applyFill="1" applyBorder="1" applyAlignment="1" applyProtection="1">
      <alignment shrinkToFit="1"/>
      <protection hidden="1"/>
    </xf>
    <xf numFmtId="0" fontId="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5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6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6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7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8" fillId="0" borderId="7" xfId="1" applyNumberFormat="1" applyFont="1" applyBorder="1" applyAlignment="1">
      <alignment vertical="center" shrinkToFit="1"/>
    </xf>
    <xf numFmtId="167" fontId="28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4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7" fillId="3" borderId="3" xfId="0" quotePrefix="1" applyFont="1" applyFill="1" applyBorder="1" applyAlignment="1" applyProtection="1">
      <alignment horizontal="left" vertical="center"/>
    </xf>
    <xf numFmtId="0" fontId="7" fillId="3" borderId="4" xfId="0" quotePrefix="1" applyFont="1" applyFill="1" applyBorder="1" applyAlignment="1" applyProtection="1">
      <alignment horizontal="left" vertical="center"/>
    </xf>
    <xf numFmtId="0" fontId="1" fillId="0" borderId="5" xfId="0" applyFont="1" applyBorder="1" applyAlignment="1">
      <alignment vertical="center"/>
    </xf>
    <xf numFmtId="0" fontId="18" fillId="5" borderId="21" xfId="0" applyFont="1" applyFill="1" applyBorder="1" applyAlignment="1">
      <alignment vertical="center"/>
    </xf>
    <xf numFmtId="0" fontId="18" fillId="5" borderId="24" xfId="0" applyFont="1" applyFill="1" applyBorder="1" applyAlignment="1">
      <alignment horizontal="center" vertical="center"/>
    </xf>
    <xf numFmtId="0" fontId="31" fillId="0" borderId="0" xfId="0" applyFont="1"/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3" borderId="2" xfId="0" applyFont="1" applyFill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left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3" xfId="0" quotePrefix="1" applyFont="1" applyFill="1" applyBorder="1" applyAlignment="1" applyProtection="1">
      <alignment horizontal="left" vertical="center"/>
      <protection locked="0"/>
    </xf>
    <xf numFmtId="0" fontId="2" fillId="3" borderId="4" xfId="0" quotePrefix="1" applyFont="1" applyFill="1" applyBorder="1" applyAlignment="1" applyProtection="1">
      <alignment horizontal="left" vertical="center"/>
      <protection locked="0"/>
    </xf>
    <xf numFmtId="0" fontId="2" fillId="3" borderId="5" xfId="0" quotePrefix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shrinkToFit="1"/>
    </xf>
    <xf numFmtId="0" fontId="23" fillId="0" borderId="4" xfId="0" applyFont="1" applyBorder="1" applyAlignment="1" applyProtection="1">
      <alignment horizontal="left" vertical="center" shrinkToFit="1"/>
    </xf>
    <xf numFmtId="0" fontId="23" fillId="0" borderId="5" xfId="0" applyFont="1" applyBorder="1" applyAlignment="1" applyProtection="1">
      <alignment horizontal="left" vertical="center" shrinkToFi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9" fillId="3" borderId="0" xfId="0" applyFont="1" applyFill="1" applyBorder="1" applyAlignment="1">
      <alignment horizontal="center" vertical="center" textRotation="255"/>
    </xf>
    <xf numFmtId="0" fontId="22" fillId="0" borderId="11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167" fontId="30" fillId="0" borderId="8" xfId="2" applyNumberFormat="1" applyFont="1" applyBorder="1" applyAlignment="1">
      <alignment vertical="center" shrinkToFit="1"/>
    </xf>
    <xf numFmtId="167" fontId="30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DE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3.png"/><Relationship Id="rId1" Type="http://schemas.openxmlformats.org/officeDocument/2006/relationships/hyperlink" Target="#DIP!B181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2" Type="http://schemas.openxmlformats.org/officeDocument/2006/relationships/image" Target="../media/image3.png"/><Relationship Id="rId1" Type="http://schemas.openxmlformats.org/officeDocument/2006/relationships/hyperlink" Target="#STB!B181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163</xdr:row>
      <xdr:rowOff>0</xdr:rowOff>
    </xdr:from>
    <xdr:to>
      <xdr:col>14</xdr:col>
      <xdr:colOff>161925</xdr:colOff>
      <xdr:row>164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95250</xdr:colOff>
      <xdr:row>163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95250</xdr:colOff>
      <xdr:row>163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topLeftCell="A4" zoomScaleNormal="100" zoomScaleSheetLayoutView="100" workbookViewId="0">
      <selection activeCell="E18" sqref="E18:M18"/>
    </sheetView>
  </sheetViews>
  <sheetFormatPr defaultColWidth="0" defaultRowHeight="12.75" zeroHeight="1" x14ac:dyDescent="0.2"/>
  <cols>
    <col min="1" max="1" width="2.28515625" style="126" customWidth="1"/>
    <col min="2" max="2" width="6.7109375" style="24" customWidth="1"/>
    <col min="3" max="3" width="6.7109375" style="53" customWidth="1"/>
    <col min="4" max="4" width="9.7109375" style="53" customWidth="1"/>
    <col min="5" max="5" width="10.7109375" style="53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3" customWidth="1"/>
    <col min="13" max="13" width="5.28515625" style="53" customWidth="1"/>
    <col min="14" max="14" width="15" style="53" customWidth="1"/>
    <col min="15" max="15" width="16.5703125" style="26" customWidth="1"/>
    <col min="16" max="16" width="14.140625" style="14" customWidth="1"/>
    <col min="17" max="17" width="2.28515625" style="117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8" t="s">
        <v>68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13"/>
    </row>
    <row r="2" spans="1:242" s="4" customFormat="1" ht="12.75" customHeight="1" x14ac:dyDescent="0.2">
      <c r="A2" s="121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3"/>
      <c r="O2" s="2"/>
      <c r="P2" s="32"/>
      <c r="Q2" s="113"/>
    </row>
    <row r="3" spans="1:242" s="4" customFormat="1" ht="12.75" customHeight="1" x14ac:dyDescent="0.2">
      <c r="A3" s="121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3"/>
      <c r="N3" s="3"/>
      <c r="O3" s="2"/>
      <c r="P3" s="32"/>
      <c r="Q3" s="113"/>
    </row>
    <row r="4" spans="1:242" s="4" customFormat="1" ht="12.75" customHeight="1" x14ac:dyDescent="0.2">
      <c r="A4" s="121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3"/>
      <c r="N4" s="3"/>
      <c r="O4" s="2"/>
      <c r="P4" s="32"/>
      <c r="Q4" s="113"/>
    </row>
    <row r="5" spans="1:242" s="4" customFormat="1" ht="12.75" customHeight="1" x14ac:dyDescent="0.2">
      <c r="A5" s="121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3"/>
      <c r="N5" s="3"/>
      <c r="O5" s="2"/>
      <c r="P5" s="32"/>
      <c r="Q5" s="113"/>
    </row>
    <row r="6" spans="1:242" s="4" customFormat="1" ht="19.5" customHeight="1" x14ac:dyDescent="0.25">
      <c r="A6" s="122"/>
      <c r="B6" s="108" t="s">
        <v>78</v>
      </c>
      <c r="C6" s="92"/>
      <c r="D6" s="92"/>
      <c r="E6" s="92"/>
      <c r="F6" s="92"/>
      <c r="G6" s="92"/>
      <c r="H6" s="92"/>
      <c r="I6" s="92"/>
      <c r="J6" s="92"/>
      <c r="P6" s="32"/>
      <c r="Q6" s="130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22"/>
      <c r="B7" s="92"/>
      <c r="C7" s="92"/>
      <c r="D7" s="92"/>
      <c r="E7" s="92"/>
      <c r="F7" s="92"/>
      <c r="G7" s="92"/>
      <c r="H7" s="92"/>
      <c r="I7" s="92"/>
      <c r="J7" s="92"/>
      <c r="P7" s="32"/>
      <c r="Q7" s="130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22"/>
      <c r="B8" s="186" t="s">
        <v>75</v>
      </c>
      <c r="C8" s="186"/>
      <c r="D8" s="186"/>
      <c r="E8" s="187"/>
      <c r="F8" s="176"/>
      <c r="G8" s="177"/>
      <c r="H8" s="177"/>
      <c r="I8" s="177"/>
      <c r="J8" s="177"/>
      <c r="K8" s="177"/>
      <c r="L8" s="177"/>
      <c r="M8" s="177"/>
      <c r="N8" s="177"/>
      <c r="O8" s="177"/>
      <c r="P8" s="178"/>
      <c r="Q8" s="130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22"/>
      <c r="B9" s="5"/>
      <c r="C9" s="17"/>
      <c r="D9" s="7"/>
      <c r="E9" s="7"/>
      <c r="F9" s="104"/>
      <c r="G9" s="104"/>
      <c r="H9" s="104"/>
      <c r="I9" s="104"/>
      <c r="J9" s="104"/>
      <c r="K9" s="104"/>
      <c r="L9" s="104"/>
      <c r="M9" s="104"/>
      <c r="N9" s="104"/>
      <c r="P9" s="32"/>
      <c r="Q9" s="130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21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13"/>
    </row>
    <row r="11" spans="1:242" s="2" customFormat="1" ht="5.25" customHeight="1" x14ac:dyDescent="0.2">
      <c r="A11" s="94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6"/>
      <c r="P11" s="76"/>
      <c r="Q11" s="121"/>
    </row>
    <row r="12" spans="1:242" s="4" customFormat="1" ht="19.5" customHeight="1" x14ac:dyDescent="0.2">
      <c r="A12" s="121"/>
      <c r="B12" s="207" t="s">
        <v>31</v>
      </c>
      <c r="C12" s="208"/>
      <c r="D12" s="209" t="str">
        <f>IF(SUM(O15:O55:O62:O107)=0,"",SUM(O15:O55:O62:O107))</f>
        <v/>
      </c>
      <c r="E12" s="210"/>
      <c r="F12" s="210"/>
      <c r="G12" s="211"/>
      <c r="H12" s="46"/>
      <c r="I12" s="46"/>
      <c r="J12" s="46"/>
      <c r="K12" s="46"/>
      <c r="L12" s="46"/>
      <c r="M12" s="46"/>
      <c r="N12" s="46"/>
      <c r="O12" s="46"/>
      <c r="P12" s="46"/>
      <c r="Q12" s="113"/>
    </row>
    <row r="13" spans="1:242" s="40" customFormat="1" ht="6.75" customHeight="1" x14ac:dyDescent="0.2">
      <c r="A13" s="129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16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23"/>
      <c r="B14" s="184" t="s">
        <v>0</v>
      </c>
      <c r="C14" s="185"/>
      <c r="D14" s="167" t="s">
        <v>72</v>
      </c>
      <c r="E14" s="204" t="s">
        <v>73</v>
      </c>
      <c r="F14" s="205"/>
      <c r="G14" s="205"/>
      <c r="H14" s="205"/>
      <c r="I14" s="205"/>
      <c r="J14" s="205"/>
      <c r="K14" s="205"/>
      <c r="L14" s="205"/>
      <c r="M14" s="206"/>
      <c r="N14" s="168" t="s">
        <v>74</v>
      </c>
      <c r="O14" s="140" t="s">
        <v>77</v>
      </c>
      <c r="P14" s="101" t="s">
        <v>1</v>
      </c>
      <c r="Q14" s="131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95"/>
      <c r="B15" s="188"/>
      <c r="C15" s="188"/>
      <c r="D15" s="74"/>
      <c r="E15" s="179"/>
      <c r="F15" s="180"/>
      <c r="G15" s="180"/>
      <c r="H15" s="180"/>
      <c r="I15" s="180"/>
      <c r="J15" s="180"/>
      <c r="K15" s="180"/>
      <c r="L15" s="180"/>
      <c r="M15" s="181"/>
      <c r="N15" s="105"/>
      <c r="O15" s="106" t="str">
        <f t="shared" ref="O15:O55" si="0">IF(N15*D15=0,"",N15*D15)</f>
        <v/>
      </c>
      <c r="P15" s="30"/>
      <c r="Q15" s="124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95"/>
      <c r="B16" s="188"/>
      <c r="C16" s="188"/>
      <c r="D16" s="74"/>
      <c r="E16" s="179"/>
      <c r="F16" s="180"/>
      <c r="G16" s="180"/>
      <c r="H16" s="180"/>
      <c r="I16" s="180"/>
      <c r="J16" s="180"/>
      <c r="K16" s="180"/>
      <c r="L16" s="180"/>
      <c r="M16" s="181"/>
      <c r="N16" s="105"/>
      <c r="O16" s="106" t="str">
        <f t="shared" si="0"/>
        <v/>
      </c>
      <c r="P16" s="30"/>
      <c r="Q16" s="124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95"/>
      <c r="B17" s="188"/>
      <c r="C17" s="188"/>
      <c r="D17" s="74"/>
      <c r="E17" s="179"/>
      <c r="F17" s="180"/>
      <c r="G17" s="180"/>
      <c r="H17" s="180"/>
      <c r="I17" s="180"/>
      <c r="J17" s="180"/>
      <c r="K17" s="180"/>
      <c r="L17" s="180"/>
      <c r="M17" s="181"/>
      <c r="N17" s="105"/>
      <c r="O17" s="106" t="str">
        <f t="shared" si="0"/>
        <v/>
      </c>
      <c r="P17" s="30"/>
      <c r="Q17" s="124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95"/>
      <c r="B18" s="188"/>
      <c r="C18" s="188"/>
      <c r="D18" s="74"/>
      <c r="E18" s="179"/>
      <c r="F18" s="180"/>
      <c r="G18" s="180"/>
      <c r="H18" s="180"/>
      <c r="I18" s="180"/>
      <c r="J18" s="180"/>
      <c r="K18" s="180"/>
      <c r="L18" s="180"/>
      <c r="M18" s="181"/>
      <c r="N18" s="105"/>
      <c r="O18" s="106" t="str">
        <f t="shared" si="0"/>
        <v/>
      </c>
      <c r="P18" s="30"/>
      <c r="Q18" s="124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95"/>
      <c r="B19" s="188"/>
      <c r="C19" s="188"/>
      <c r="D19" s="74"/>
      <c r="E19" s="179"/>
      <c r="F19" s="180"/>
      <c r="G19" s="180"/>
      <c r="H19" s="180"/>
      <c r="I19" s="180"/>
      <c r="J19" s="180"/>
      <c r="K19" s="180"/>
      <c r="L19" s="180"/>
      <c r="M19" s="181"/>
      <c r="N19" s="105"/>
      <c r="O19" s="106" t="str">
        <f t="shared" si="0"/>
        <v/>
      </c>
      <c r="P19" s="30"/>
      <c r="Q19" s="124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95"/>
      <c r="B20" s="188"/>
      <c r="C20" s="188"/>
      <c r="D20" s="74"/>
      <c r="E20" s="179"/>
      <c r="F20" s="180"/>
      <c r="G20" s="180"/>
      <c r="H20" s="180"/>
      <c r="I20" s="180"/>
      <c r="J20" s="180"/>
      <c r="K20" s="180"/>
      <c r="L20" s="180"/>
      <c r="M20" s="181"/>
      <c r="N20" s="105"/>
      <c r="O20" s="106" t="str">
        <f t="shared" si="0"/>
        <v/>
      </c>
      <c r="P20" s="30"/>
      <c r="Q20" s="124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95"/>
      <c r="B21" s="188"/>
      <c r="C21" s="188"/>
      <c r="D21" s="74"/>
      <c r="E21" s="179"/>
      <c r="F21" s="180"/>
      <c r="G21" s="180"/>
      <c r="H21" s="180"/>
      <c r="I21" s="180"/>
      <c r="J21" s="180"/>
      <c r="K21" s="180"/>
      <c r="L21" s="180"/>
      <c r="M21" s="181"/>
      <c r="N21" s="105"/>
      <c r="O21" s="106" t="str">
        <f t="shared" si="0"/>
        <v/>
      </c>
      <c r="P21" s="30"/>
      <c r="Q21" s="124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95"/>
      <c r="B22" s="188"/>
      <c r="C22" s="188"/>
      <c r="D22" s="74"/>
      <c r="E22" s="179"/>
      <c r="F22" s="180"/>
      <c r="G22" s="180"/>
      <c r="H22" s="180"/>
      <c r="I22" s="180"/>
      <c r="J22" s="180"/>
      <c r="K22" s="180"/>
      <c r="L22" s="180"/>
      <c r="M22" s="181"/>
      <c r="N22" s="105"/>
      <c r="O22" s="106" t="str">
        <f t="shared" si="0"/>
        <v/>
      </c>
      <c r="P22" s="30"/>
      <c r="Q22" s="124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95"/>
      <c r="B23" s="188"/>
      <c r="C23" s="188"/>
      <c r="D23" s="74"/>
      <c r="E23" s="179"/>
      <c r="F23" s="180"/>
      <c r="G23" s="180"/>
      <c r="H23" s="180"/>
      <c r="I23" s="180"/>
      <c r="J23" s="180"/>
      <c r="K23" s="180"/>
      <c r="L23" s="180"/>
      <c r="M23" s="181"/>
      <c r="N23" s="105"/>
      <c r="O23" s="106" t="str">
        <f t="shared" si="0"/>
        <v/>
      </c>
      <c r="P23" s="30"/>
      <c r="Q23" s="124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95"/>
      <c r="B24" s="188"/>
      <c r="C24" s="188"/>
      <c r="D24" s="74"/>
      <c r="E24" s="179"/>
      <c r="F24" s="180"/>
      <c r="G24" s="180"/>
      <c r="H24" s="180"/>
      <c r="I24" s="180"/>
      <c r="J24" s="180"/>
      <c r="K24" s="180"/>
      <c r="L24" s="180"/>
      <c r="M24" s="181"/>
      <c r="N24" s="105"/>
      <c r="O24" s="106" t="str">
        <f t="shared" si="0"/>
        <v/>
      </c>
      <c r="P24" s="30"/>
      <c r="Q24" s="124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95"/>
      <c r="B25" s="188"/>
      <c r="C25" s="188"/>
      <c r="D25" s="74"/>
      <c r="E25" s="179"/>
      <c r="F25" s="180"/>
      <c r="G25" s="180"/>
      <c r="H25" s="180"/>
      <c r="I25" s="180"/>
      <c r="J25" s="180"/>
      <c r="K25" s="180"/>
      <c r="L25" s="180"/>
      <c r="M25" s="181"/>
      <c r="N25" s="105"/>
      <c r="O25" s="106" t="str">
        <f t="shared" si="0"/>
        <v/>
      </c>
      <c r="P25" s="30"/>
      <c r="Q25" s="124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95"/>
      <c r="B26" s="188"/>
      <c r="C26" s="188"/>
      <c r="D26" s="74"/>
      <c r="E26" s="179"/>
      <c r="F26" s="180"/>
      <c r="G26" s="180"/>
      <c r="H26" s="180"/>
      <c r="I26" s="180"/>
      <c r="J26" s="180"/>
      <c r="K26" s="180"/>
      <c r="L26" s="180"/>
      <c r="M26" s="181"/>
      <c r="N26" s="105"/>
      <c r="O26" s="106" t="str">
        <f t="shared" si="0"/>
        <v/>
      </c>
      <c r="P26" s="30"/>
      <c r="Q26" s="124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95"/>
      <c r="B27" s="188"/>
      <c r="C27" s="188"/>
      <c r="D27" s="74"/>
      <c r="E27" s="179"/>
      <c r="F27" s="180"/>
      <c r="G27" s="180"/>
      <c r="H27" s="180"/>
      <c r="I27" s="180"/>
      <c r="J27" s="180"/>
      <c r="K27" s="180"/>
      <c r="L27" s="180"/>
      <c r="M27" s="181"/>
      <c r="N27" s="105"/>
      <c r="O27" s="106" t="str">
        <f t="shared" si="0"/>
        <v/>
      </c>
      <c r="P27" s="30"/>
      <c r="Q27" s="124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95"/>
      <c r="B28" s="188"/>
      <c r="C28" s="188"/>
      <c r="D28" s="74"/>
      <c r="E28" s="179"/>
      <c r="F28" s="180"/>
      <c r="G28" s="180"/>
      <c r="H28" s="180"/>
      <c r="I28" s="180"/>
      <c r="J28" s="180"/>
      <c r="K28" s="180"/>
      <c r="L28" s="180"/>
      <c r="M28" s="181"/>
      <c r="N28" s="105"/>
      <c r="O28" s="106" t="str">
        <f t="shared" si="0"/>
        <v/>
      </c>
      <c r="P28" s="30"/>
      <c r="Q28" s="124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95"/>
      <c r="B29" s="188"/>
      <c r="C29" s="188"/>
      <c r="D29" s="74"/>
      <c r="E29" s="179"/>
      <c r="F29" s="180"/>
      <c r="G29" s="180"/>
      <c r="H29" s="180"/>
      <c r="I29" s="180"/>
      <c r="J29" s="180"/>
      <c r="K29" s="180"/>
      <c r="L29" s="180"/>
      <c r="M29" s="181"/>
      <c r="N29" s="105"/>
      <c r="O29" s="106" t="str">
        <f t="shared" si="0"/>
        <v/>
      </c>
      <c r="P29" s="30"/>
      <c r="Q29" s="124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95"/>
      <c r="B30" s="188"/>
      <c r="C30" s="188"/>
      <c r="D30" s="74"/>
      <c r="E30" s="179"/>
      <c r="F30" s="180"/>
      <c r="G30" s="180"/>
      <c r="H30" s="180"/>
      <c r="I30" s="180"/>
      <c r="J30" s="180"/>
      <c r="K30" s="180"/>
      <c r="L30" s="180"/>
      <c r="M30" s="181"/>
      <c r="N30" s="105"/>
      <c r="O30" s="106" t="str">
        <f t="shared" si="0"/>
        <v/>
      </c>
      <c r="P30" s="30"/>
      <c r="Q30" s="124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95"/>
      <c r="B31" s="188"/>
      <c r="C31" s="188"/>
      <c r="D31" s="74"/>
      <c r="E31" s="179"/>
      <c r="F31" s="180"/>
      <c r="G31" s="180"/>
      <c r="H31" s="180"/>
      <c r="I31" s="180"/>
      <c r="J31" s="180"/>
      <c r="K31" s="180"/>
      <c r="L31" s="180"/>
      <c r="M31" s="181"/>
      <c r="N31" s="105"/>
      <c r="O31" s="106" t="str">
        <f t="shared" si="0"/>
        <v/>
      </c>
      <c r="P31" s="30"/>
      <c r="Q31" s="124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95"/>
      <c r="B32" s="188"/>
      <c r="C32" s="188"/>
      <c r="D32" s="74"/>
      <c r="E32" s="179"/>
      <c r="F32" s="180"/>
      <c r="G32" s="180"/>
      <c r="H32" s="180"/>
      <c r="I32" s="180"/>
      <c r="J32" s="180"/>
      <c r="K32" s="180"/>
      <c r="L32" s="180"/>
      <c r="M32" s="181"/>
      <c r="N32" s="105"/>
      <c r="O32" s="106" t="str">
        <f t="shared" si="0"/>
        <v/>
      </c>
      <c r="P32" s="30"/>
      <c r="Q32" s="124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95"/>
      <c r="B33" s="188"/>
      <c r="C33" s="188"/>
      <c r="D33" s="74"/>
      <c r="E33" s="179"/>
      <c r="F33" s="180"/>
      <c r="G33" s="180"/>
      <c r="H33" s="180"/>
      <c r="I33" s="180"/>
      <c r="J33" s="180"/>
      <c r="K33" s="180"/>
      <c r="L33" s="180"/>
      <c r="M33" s="181"/>
      <c r="N33" s="105"/>
      <c r="O33" s="106" t="str">
        <f t="shared" si="0"/>
        <v/>
      </c>
      <c r="P33" s="30"/>
      <c r="Q33" s="124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95"/>
      <c r="B34" s="188"/>
      <c r="C34" s="188"/>
      <c r="D34" s="74"/>
      <c r="E34" s="179"/>
      <c r="F34" s="180"/>
      <c r="G34" s="180"/>
      <c r="H34" s="180"/>
      <c r="I34" s="180"/>
      <c r="J34" s="180"/>
      <c r="K34" s="180"/>
      <c r="L34" s="180"/>
      <c r="M34" s="181"/>
      <c r="N34" s="105"/>
      <c r="O34" s="106" t="str">
        <f t="shared" si="0"/>
        <v/>
      </c>
      <c r="P34" s="30"/>
      <c r="Q34" s="124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95"/>
      <c r="B35" s="188"/>
      <c r="C35" s="188"/>
      <c r="D35" s="74"/>
      <c r="E35" s="179"/>
      <c r="F35" s="180"/>
      <c r="G35" s="180"/>
      <c r="H35" s="180"/>
      <c r="I35" s="180"/>
      <c r="J35" s="180"/>
      <c r="K35" s="180"/>
      <c r="L35" s="180"/>
      <c r="M35" s="181"/>
      <c r="N35" s="105"/>
      <c r="O35" s="106" t="str">
        <f t="shared" si="0"/>
        <v/>
      </c>
      <c r="P35" s="30"/>
      <c r="Q35" s="124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95"/>
      <c r="B36" s="188"/>
      <c r="C36" s="188"/>
      <c r="D36" s="74"/>
      <c r="E36" s="179"/>
      <c r="F36" s="180"/>
      <c r="G36" s="180"/>
      <c r="H36" s="180"/>
      <c r="I36" s="180"/>
      <c r="J36" s="180"/>
      <c r="K36" s="180"/>
      <c r="L36" s="180"/>
      <c r="M36" s="181"/>
      <c r="N36" s="105"/>
      <c r="O36" s="106" t="str">
        <f t="shared" si="0"/>
        <v/>
      </c>
      <c r="P36" s="30"/>
      <c r="Q36" s="124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95"/>
      <c r="B37" s="188"/>
      <c r="C37" s="188"/>
      <c r="D37" s="74"/>
      <c r="E37" s="179"/>
      <c r="F37" s="180"/>
      <c r="G37" s="180"/>
      <c r="H37" s="180"/>
      <c r="I37" s="180"/>
      <c r="J37" s="180"/>
      <c r="K37" s="180"/>
      <c r="L37" s="180"/>
      <c r="M37" s="181"/>
      <c r="N37" s="105"/>
      <c r="O37" s="106" t="str">
        <f t="shared" si="0"/>
        <v/>
      </c>
      <c r="P37" s="30"/>
      <c r="Q37" s="124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95"/>
      <c r="B38" s="188"/>
      <c r="C38" s="188"/>
      <c r="D38" s="74"/>
      <c r="E38" s="179"/>
      <c r="F38" s="180"/>
      <c r="G38" s="180"/>
      <c r="H38" s="180"/>
      <c r="I38" s="180"/>
      <c r="J38" s="180"/>
      <c r="K38" s="180"/>
      <c r="L38" s="180"/>
      <c r="M38" s="181"/>
      <c r="N38" s="105"/>
      <c r="O38" s="106" t="str">
        <f t="shared" si="0"/>
        <v/>
      </c>
      <c r="P38" s="30"/>
      <c r="Q38" s="124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95"/>
      <c r="B39" s="188"/>
      <c r="C39" s="188"/>
      <c r="D39" s="74"/>
      <c r="E39" s="179"/>
      <c r="F39" s="180"/>
      <c r="G39" s="180"/>
      <c r="H39" s="180"/>
      <c r="I39" s="180"/>
      <c r="J39" s="180"/>
      <c r="K39" s="180"/>
      <c r="L39" s="180"/>
      <c r="M39" s="181"/>
      <c r="N39" s="105"/>
      <c r="O39" s="106" t="str">
        <f t="shared" si="0"/>
        <v/>
      </c>
      <c r="P39" s="30"/>
      <c r="Q39" s="124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95"/>
      <c r="B40" s="188"/>
      <c r="C40" s="188"/>
      <c r="D40" s="74"/>
      <c r="E40" s="179"/>
      <c r="F40" s="180"/>
      <c r="G40" s="180"/>
      <c r="H40" s="180"/>
      <c r="I40" s="180"/>
      <c r="J40" s="180"/>
      <c r="K40" s="180"/>
      <c r="L40" s="180"/>
      <c r="M40" s="181"/>
      <c r="N40" s="105"/>
      <c r="O40" s="106" t="str">
        <f t="shared" si="0"/>
        <v/>
      </c>
      <c r="P40" s="30"/>
      <c r="Q40" s="124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95"/>
      <c r="B41" s="188"/>
      <c r="C41" s="188"/>
      <c r="D41" s="74"/>
      <c r="E41" s="179"/>
      <c r="F41" s="180"/>
      <c r="G41" s="180"/>
      <c r="H41" s="180"/>
      <c r="I41" s="180"/>
      <c r="J41" s="180"/>
      <c r="K41" s="180"/>
      <c r="L41" s="180"/>
      <c r="M41" s="181"/>
      <c r="N41" s="105"/>
      <c r="O41" s="106" t="str">
        <f t="shared" si="0"/>
        <v/>
      </c>
      <c r="P41" s="30"/>
      <c r="Q41" s="124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95"/>
      <c r="B42" s="188"/>
      <c r="C42" s="188"/>
      <c r="D42" s="74"/>
      <c r="E42" s="179"/>
      <c r="F42" s="180"/>
      <c r="G42" s="180"/>
      <c r="H42" s="180"/>
      <c r="I42" s="180"/>
      <c r="J42" s="180"/>
      <c r="K42" s="180"/>
      <c r="L42" s="180"/>
      <c r="M42" s="181"/>
      <c r="N42" s="105"/>
      <c r="O42" s="106" t="str">
        <f t="shared" si="0"/>
        <v/>
      </c>
      <c r="P42" s="30"/>
      <c r="Q42" s="124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95"/>
      <c r="B43" s="188"/>
      <c r="C43" s="188"/>
      <c r="D43" s="74"/>
      <c r="E43" s="179"/>
      <c r="F43" s="180"/>
      <c r="G43" s="180"/>
      <c r="H43" s="180"/>
      <c r="I43" s="180"/>
      <c r="J43" s="180"/>
      <c r="K43" s="180"/>
      <c r="L43" s="180"/>
      <c r="M43" s="181"/>
      <c r="N43" s="105"/>
      <c r="O43" s="106" t="str">
        <f t="shared" si="0"/>
        <v/>
      </c>
      <c r="P43" s="30"/>
      <c r="Q43" s="124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95"/>
      <c r="B44" s="188"/>
      <c r="C44" s="188"/>
      <c r="D44" s="74"/>
      <c r="E44" s="179"/>
      <c r="F44" s="180"/>
      <c r="G44" s="180"/>
      <c r="H44" s="180"/>
      <c r="I44" s="180"/>
      <c r="J44" s="180"/>
      <c r="K44" s="180"/>
      <c r="L44" s="180"/>
      <c r="M44" s="181"/>
      <c r="N44" s="105"/>
      <c r="O44" s="106" t="str">
        <f t="shared" si="0"/>
        <v/>
      </c>
      <c r="P44" s="30"/>
      <c r="Q44" s="124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95"/>
      <c r="B45" s="188"/>
      <c r="C45" s="188"/>
      <c r="D45" s="74"/>
      <c r="E45" s="179"/>
      <c r="F45" s="180"/>
      <c r="G45" s="180"/>
      <c r="H45" s="180"/>
      <c r="I45" s="180"/>
      <c r="J45" s="180"/>
      <c r="K45" s="180"/>
      <c r="L45" s="180"/>
      <c r="M45" s="181"/>
      <c r="N45" s="105"/>
      <c r="O45" s="106" t="str">
        <f t="shared" si="0"/>
        <v/>
      </c>
      <c r="P45" s="30"/>
      <c r="Q45" s="124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95"/>
      <c r="B46" s="188"/>
      <c r="C46" s="188"/>
      <c r="D46" s="74"/>
      <c r="E46" s="179"/>
      <c r="F46" s="180"/>
      <c r="G46" s="180"/>
      <c r="H46" s="180"/>
      <c r="I46" s="180"/>
      <c r="J46" s="180"/>
      <c r="K46" s="180"/>
      <c r="L46" s="180"/>
      <c r="M46" s="181"/>
      <c r="N46" s="105"/>
      <c r="O46" s="106" t="str">
        <f t="shared" si="0"/>
        <v/>
      </c>
      <c r="P46" s="30"/>
      <c r="Q46" s="124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95"/>
      <c r="B47" s="188"/>
      <c r="C47" s="188"/>
      <c r="D47" s="74"/>
      <c r="E47" s="179"/>
      <c r="F47" s="180"/>
      <c r="G47" s="180"/>
      <c r="H47" s="180"/>
      <c r="I47" s="180"/>
      <c r="J47" s="180"/>
      <c r="K47" s="180"/>
      <c r="L47" s="180"/>
      <c r="M47" s="181"/>
      <c r="N47" s="105"/>
      <c r="O47" s="106" t="str">
        <f t="shared" si="0"/>
        <v/>
      </c>
      <c r="P47" s="30"/>
      <c r="Q47" s="124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95"/>
      <c r="B48" s="188"/>
      <c r="C48" s="188"/>
      <c r="D48" s="74"/>
      <c r="E48" s="179"/>
      <c r="F48" s="180"/>
      <c r="G48" s="180"/>
      <c r="H48" s="180"/>
      <c r="I48" s="180"/>
      <c r="J48" s="180"/>
      <c r="K48" s="180"/>
      <c r="L48" s="180"/>
      <c r="M48" s="181"/>
      <c r="N48" s="105"/>
      <c r="O48" s="106" t="str">
        <f t="shared" si="0"/>
        <v/>
      </c>
      <c r="P48" s="30"/>
      <c r="Q48" s="124"/>
      <c r="R48" s="4"/>
      <c r="S48" s="4"/>
      <c r="T48" s="4"/>
      <c r="U48" s="4"/>
      <c r="V48" s="4"/>
      <c r="W48" s="4"/>
    </row>
    <row r="49" spans="1:242" customFormat="1" ht="24" customHeight="1" x14ac:dyDescent="0.2">
      <c r="A49" s="95"/>
      <c r="B49" s="188"/>
      <c r="C49" s="188"/>
      <c r="D49" s="74"/>
      <c r="E49" s="179"/>
      <c r="F49" s="180"/>
      <c r="G49" s="180"/>
      <c r="H49" s="180"/>
      <c r="I49" s="180"/>
      <c r="J49" s="180"/>
      <c r="K49" s="180"/>
      <c r="L49" s="180"/>
      <c r="M49" s="181"/>
      <c r="N49" s="105"/>
      <c r="O49" s="106" t="str">
        <f t="shared" si="0"/>
        <v/>
      </c>
      <c r="P49" s="30"/>
      <c r="Q49" s="124"/>
      <c r="R49" s="4"/>
      <c r="S49" s="4"/>
      <c r="T49" s="4"/>
      <c r="U49" s="4"/>
      <c r="V49" s="4"/>
      <c r="W49" s="4"/>
    </row>
    <row r="50" spans="1:242" customFormat="1" ht="24" customHeight="1" x14ac:dyDescent="0.2">
      <c r="A50" s="95"/>
      <c r="B50" s="188"/>
      <c r="C50" s="188"/>
      <c r="D50" s="74"/>
      <c r="E50" s="179"/>
      <c r="F50" s="180"/>
      <c r="G50" s="180"/>
      <c r="H50" s="180"/>
      <c r="I50" s="180"/>
      <c r="J50" s="180"/>
      <c r="K50" s="180"/>
      <c r="L50" s="180"/>
      <c r="M50" s="181"/>
      <c r="N50" s="105"/>
      <c r="O50" s="106" t="str">
        <f t="shared" si="0"/>
        <v/>
      </c>
      <c r="P50" s="30"/>
      <c r="Q50" s="124"/>
      <c r="R50" s="4"/>
      <c r="S50" s="4"/>
      <c r="T50" s="4"/>
      <c r="U50" s="4"/>
      <c r="V50" s="4"/>
      <c r="W50" s="4"/>
    </row>
    <row r="51" spans="1:242" customFormat="1" ht="24" customHeight="1" x14ac:dyDescent="0.2">
      <c r="A51" s="95"/>
      <c r="B51" s="188"/>
      <c r="C51" s="188"/>
      <c r="D51" s="74"/>
      <c r="E51" s="179"/>
      <c r="F51" s="180"/>
      <c r="G51" s="180"/>
      <c r="H51" s="180"/>
      <c r="I51" s="180"/>
      <c r="J51" s="180"/>
      <c r="K51" s="180"/>
      <c r="L51" s="180"/>
      <c r="M51" s="181"/>
      <c r="N51" s="105"/>
      <c r="O51" s="106" t="str">
        <f t="shared" si="0"/>
        <v/>
      </c>
      <c r="P51" s="30"/>
      <c r="Q51" s="124"/>
      <c r="R51" s="4"/>
      <c r="S51" s="4"/>
      <c r="T51" s="4"/>
      <c r="U51" s="4"/>
      <c r="V51" s="4"/>
      <c r="W51" s="4"/>
    </row>
    <row r="52" spans="1:242" customFormat="1" ht="24" customHeight="1" x14ac:dyDescent="0.2">
      <c r="A52" s="95"/>
      <c r="B52" s="188"/>
      <c r="C52" s="188"/>
      <c r="D52" s="74"/>
      <c r="E52" s="179"/>
      <c r="F52" s="180"/>
      <c r="G52" s="180"/>
      <c r="H52" s="180"/>
      <c r="I52" s="180"/>
      <c r="J52" s="180"/>
      <c r="K52" s="180"/>
      <c r="L52" s="180"/>
      <c r="M52" s="181"/>
      <c r="N52" s="105"/>
      <c r="O52" s="106" t="str">
        <f t="shared" si="0"/>
        <v/>
      </c>
      <c r="P52" s="30"/>
      <c r="Q52" s="124"/>
      <c r="R52" s="4"/>
      <c r="S52" s="4"/>
      <c r="T52" s="4"/>
      <c r="U52" s="4"/>
      <c r="V52" s="4"/>
      <c r="W52" s="4"/>
    </row>
    <row r="53" spans="1:242" customFormat="1" ht="24" customHeight="1" x14ac:dyDescent="0.2">
      <c r="A53" s="95"/>
      <c r="B53" s="188"/>
      <c r="C53" s="188"/>
      <c r="D53" s="74"/>
      <c r="E53" s="179"/>
      <c r="F53" s="180"/>
      <c r="G53" s="180"/>
      <c r="H53" s="180"/>
      <c r="I53" s="180"/>
      <c r="J53" s="180"/>
      <c r="K53" s="180"/>
      <c r="L53" s="180"/>
      <c r="M53" s="181"/>
      <c r="N53" s="105"/>
      <c r="O53" s="106" t="str">
        <f t="shared" si="0"/>
        <v/>
      </c>
      <c r="P53" s="30"/>
      <c r="Q53" s="124"/>
      <c r="R53" s="4"/>
      <c r="S53" s="4"/>
      <c r="T53" s="4"/>
      <c r="U53" s="4"/>
      <c r="V53" s="4"/>
      <c r="W53" s="4"/>
    </row>
    <row r="54" spans="1:242" customFormat="1" ht="24" customHeight="1" x14ac:dyDescent="0.2">
      <c r="A54" s="95"/>
      <c r="B54" s="188"/>
      <c r="C54" s="188"/>
      <c r="D54" s="74"/>
      <c r="E54" s="179"/>
      <c r="F54" s="180"/>
      <c r="G54" s="180"/>
      <c r="H54" s="180"/>
      <c r="I54" s="180"/>
      <c r="J54" s="180"/>
      <c r="K54" s="180"/>
      <c r="L54" s="180"/>
      <c r="M54" s="181"/>
      <c r="N54" s="105"/>
      <c r="O54" s="106" t="str">
        <f t="shared" si="0"/>
        <v/>
      </c>
      <c r="P54" s="30"/>
      <c r="Q54" s="124"/>
      <c r="R54" s="4"/>
      <c r="S54" s="4"/>
      <c r="T54" s="4"/>
      <c r="U54" s="4"/>
      <c r="V54" s="4"/>
      <c r="W54" s="4"/>
    </row>
    <row r="55" spans="1:242" customFormat="1" ht="24" customHeight="1" x14ac:dyDescent="0.2">
      <c r="A55" s="95"/>
      <c r="B55" s="188"/>
      <c r="C55" s="188"/>
      <c r="D55" s="74"/>
      <c r="E55" s="179"/>
      <c r="F55" s="180"/>
      <c r="G55" s="180"/>
      <c r="H55" s="180"/>
      <c r="I55" s="180"/>
      <c r="J55" s="180"/>
      <c r="K55" s="180"/>
      <c r="L55" s="180"/>
      <c r="M55" s="181"/>
      <c r="N55" s="105"/>
      <c r="O55" s="106" t="str">
        <f t="shared" si="0"/>
        <v/>
      </c>
      <c r="P55" s="30"/>
      <c r="Q55" s="124"/>
      <c r="R55" s="4"/>
      <c r="S55" s="4"/>
      <c r="T55" s="4"/>
      <c r="U55" s="4"/>
      <c r="V55" s="4"/>
      <c r="W55" s="4"/>
    </row>
    <row r="56" spans="1:242" s="47" customFormat="1" ht="6" customHeight="1" x14ac:dyDescent="0.2">
      <c r="A56" s="119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25"/>
      <c r="R56" s="37"/>
      <c r="S56" s="37"/>
      <c r="T56" s="37"/>
      <c r="U56" s="37"/>
      <c r="V56" s="37"/>
      <c r="W56" s="37"/>
    </row>
    <row r="57" spans="1:242" s="41" customFormat="1" ht="21.75" customHeight="1" x14ac:dyDescent="0.2">
      <c r="A57" s="123"/>
      <c r="B57" s="212" t="s">
        <v>79</v>
      </c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4"/>
      <c r="P57" s="103"/>
      <c r="Q57" s="134"/>
      <c r="R57" s="51"/>
      <c r="S57" s="51"/>
      <c r="T57" s="51"/>
      <c r="U57" s="52"/>
      <c r="V57" s="22"/>
      <c r="W57" s="44"/>
    </row>
    <row r="58" spans="1:242" customFormat="1" ht="14.25" customHeight="1" x14ac:dyDescent="0.2">
      <c r="A58" s="119"/>
      <c r="B58" s="203" t="s">
        <v>83</v>
      </c>
      <c r="C58" s="203"/>
      <c r="D58" s="203"/>
      <c r="E58" s="203"/>
      <c r="F58" s="14"/>
      <c r="G58" s="14"/>
      <c r="H58" s="14"/>
      <c r="I58" s="14"/>
      <c r="J58" s="14"/>
      <c r="K58" s="14"/>
      <c r="L58" s="3"/>
      <c r="M58" s="3"/>
      <c r="N58" s="3"/>
      <c r="P58" s="15">
        <v>1</v>
      </c>
      <c r="Q58" s="124"/>
      <c r="R58" s="18"/>
      <c r="S58" s="18"/>
      <c r="T58" s="18"/>
      <c r="U58" s="18"/>
      <c r="V58" s="18"/>
      <c r="W58" s="4"/>
    </row>
    <row r="59" spans="1:242" customFormat="1" ht="6.75" customHeight="1" x14ac:dyDescent="0.2">
      <c r="A59" s="119"/>
      <c r="B59" s="54"/>
      <c r="C59" s="54"/>
      <c r="D59" s="54"/>
      <c r="E59" s="54"/>
      <c r="F59" s="14"/>
      <c r="G59" s="14"/>
      <c r="H59" s="14"/>
      <c r="I59" s="14"/>
      <c r="J59" s="14"/>
      <c r="K59" s="14"/>
      <c r="L59" s="3"/>
      <c r="M59" s="3"/>
      <c r="N59" s="3"/>
      <c r="Q59" s="124"/>
      <c r="R59" s="18"/>
      <c r="S59" s="18"/>
      <c r="T59" s="18"/>
      <c r="U59" s="18"/>
      <c r="V59" s="18"/>
      <c r="W59" s="4"/>
    </row>
    <row r="60" spans="1:242" customFormat="1" ht="18" x14ac:dyDescent="0.25">
      <c r="A60" s="126"/>
      <c r="B60" s="108" t="str">
        <f>B6</f>
        <v>AIR TICKETS</v>
      </c>
      <c r="C60" s="53"/>
      <c r="D60" s="53"/>
      <c r="E60" s="53"/>
      <c r="F60" s="26"/>
      <c r="G60" s="26"/>
      <c r="H60" s="26"/>
      <c r="I60" s="26"/>
      <c r="J60" s="26"/>
      <c r="K60" s="26"/>
      <c r="L60" s="53"/>
      <c r="M60" s="53"/>
      <c r="N60" s="53"/>
      <c r="Q60" s="113"/>
      <c r="R60" s="4"/>
      <c r="S60" s="4"/>
      <c r="T60" s="4"/>
      <c r="U60" s="4"/>
      <c r="V60" s="4"/>
      <c r="W60" s="4"/>
    </row>
    <row r="61" spans="1:242" s="41" customFormat="1" ht="24" customHeight="1" x14ac:dyDescent="0.2">
      <c r="A61" s="123"/>
      <c r="B61" s="184" t="s">
        <v>0</v>
      </c>
      <c r="C61" s="185"/>
      <c r="D61" s="167" t="s">
        <v>72</v>
      </c>
      <c r="E61" s="189" t="s">
        <v>73</v>
      </c>
      <c r="F61" s="190"/>
      <c r="G61" s="190"/>
      <c r="H61" s="190"/>
      <c r="I61" s="190"/>
      <c r="J61" s="190"/>
      <c r="K61" s="190"/>
      <c r="L61" s="190"/>
      <c r="M61" s="191"/>
      <c r="N61" s="168" t="s">
        <v>74</v>
      </c>
      <c r="O61" s="140" t="s">
        <v>77</v>
      </c>
      <c r="P61" s="101" t="s">
        <v>1</v>
      </c>
      <c r="Q61" s="131"/>
      <c r="R61" s="44"/>
      <c r="S61" s="44"/>
      <c r="T61" s="44"/>
      <c r="U61" s="44"/>
      <c r="V61" s="44"/>
      <c r="W61" s="44"/>
    </row>
    <row r="62" spans="1:242" customFormat="1" ht="23.25" customHeight="1" x14ac:dyDescent="0.2">
      <c r="A62" s="95"/>
      <c r="B62" s="182"/>
      <c r="C62" s="183"/>
      <c r="D62" s="74"/>
      <c r="E62" s="179"/>
      <c r="F62" s="180"/>
      <c r="G62" s="180"/>
      <c r="H62" s="180"/>
      <c r="I62" s="180"/>
      <c r="J62" s="180"/>
      <c r="K62" s="180"/>
      <c r="L62" s="180"/>
      <c r="M62" s="181"/>
      <c r="N62" s="105"/>
      <c r="O62" s="106" t="str">
        <f t="shared" ref="O62:O107" si="1">IF(N62*D62=0,"",N62*D62)</f>
        <v/>
      </c>
      <c r="P62" s="30"/>
      <c r="Q62" s="124"/>
      <c r="R62" s="4"/>
      <c r="S62" s="4"/>
      <c r="T62" s="4"/>
      <c r="U62" s="4"/>
      <c r="V62" s="4"/>
      <c r="W62" s="4"/>
      <c r="IG62" s="39"/>
      <c r="IH62" s="11"/>
    </row>
    <row r="63" spans="1:242" customFormat="1" ht="23.25" customHeight="1" x14ac:dyDescent="0.2">
      <c r="A63" s="95"/>
      <c r="B63" s="182"/>
      <c r="C63" s="183"/>
      <c r="D63" s="74"/>
      <c r="E63" s="179"/>
      <c r="F63" s="180"/>
      <c r="G63" s="180"/>
      <c r="H63" s="180"/>
      <c r="I63" s="180"/>
      <c r="J63" s="180"/>
      <c r="K63" s="180"/>
      <c r="L63" s="180"/>
      <c r="M63" s="181"/>
      <c r="N63" s="105"/>
      <c r="O63" s="106" t="str">
        <f t="shared" si="1"/>
        <v/>
      </c>
      <c r="P63" s="30"/>
      <c r="Q63" s="124"/>
      <c r="R63" s="4"/>
      <c r="S63" s="4"/>
      <c r="T63" s="4"/>
      <c r="U63" s="4"/>
      <c r="V63" s="4"/>
      <c r="W63" s="4"/>
      <c r="IG63" s="39"/>
      <c r="IH63" s="11"/>
    </row>
    <row r="64" spans="1:242" customFormat="1" ht="23.25" customHeight="1" x14ac:dyDescent="0.2">
      <c r="A64" s="95"/>
      <c r="B64" s="182"/>
      <c r="C64" s="183"/>
      <c r="D64" s="74"/>
      <c r="E64" s="179"/>
      <c r="F64" s="180"/>
      <c r="G64" s="180"/>
      <c r="H64" s="180"/>
      <c r="I64" s="180"/>
      <c r="J64" s="180"/>
      <c r="K64" s="180"/>
      <c r="L64" s="180"/>
      <c r="M64" s="181"/>
      <c r="N64" s="105"/>
      <c r="O64" s="106" t="str">
        <f t="shared" si="1"/>
        <v/>
      </c>
      <c r="P64" s="30"/>
      <c r="Q64" s="124"/>
      <c r="R64" s="4"/>
      <c r="S64" s="4"/>
      <c r="T64" s="4"/>
      <c r="U64" s="4"/>
      <c r="V64" s="4"/>
      <c r="W64" s="4"/>
      <c r="IG64" s="39"/>
      <c r="IH64" s="11"/>
    </row>
    <row r="65" spans="1:242" customFormat="1" ht="23.25" customHeight="1" x14ac:dyDescent="0.2">
      <c r="A65" s="95"/>
      <c r="B65" s="182"/>
      <c r="C65" s="183"/>
      <c r="D65" s="74"/>
      <c r="E65" s="179"/>
      <c r="F65" s="180"/>
      <c r="G65" s="180"/>
      <c r="H65" s="180"/>
      <c r="I65" s="180"/>
      <c r="J65" s="180"/>
      <c r="K65" s="180"/>
      <c r="L65" s="180"/>
      <c r="M65" s="181"/>
      <c r="N65" s="105"/>
      <c r="O65" s="106" t="str">
        <f t="shared" si="1"/>
        <v/>
      </c>
      <c r="P65" s="30"/>
      <c r="Q65" s="124"/>
      <c r="R65" s="4"/>
      <c r="S65" s="4"/>
      <c r="T65" s="4"/>
      <c r="U65" s="4"/>
      <c r="V65" s="4"/>
      <c r="W65" s="4"/>
      <c r="IG65" s="11"/>
      <c r="IH65" s="11"/>
    </row>
    <row r="66" spans="1:242" customFormat="1" ht="23.25" customHeight="1" x14ac:dyDescent="0.2">
      <c r="A66" s="95"/>
      <c r="B66" s="182"/>
      <c r="C66" s="183"/>
      <c r="D66" s="74"/>
      <c r="E66" s="179"/>
      <c r="F66" s="180"/>
      <c r="G66" s="180"/>
      <c r="H66" s="180"/>
      <c r="I66" s="180"/>
      <c r="J66" s="180"/>
      <c r="K66" s="180"/>
      <c r="L66" s="180"/>
      <c r="M66" s="181"/>
      <c r="N66" s="105"/>
      <c r="O66" s="106" t="str">
        <f t="shared" si="1"/>
        <v/>
      </c>
      <c r="P66" s="30"/>
      <c r="Q66" s="124"/>
      <c r="R66" s="4"/>
      <c r="S66" s="4"/>
      <c r="T66" s="4"/>
      <c r="U66" s="4"/>
      <c r="V66" s="4"/>
      <c r="W66" s="4"/>
    </row>
    <row r="67" spans="1:242" customFormat="1" ht="23.25" customHeight="1" x14ac:dyDescent="0.2">
      <c r="A67" s="95"/>
      <c r="B67" s="182"/>
      <c r="C67" s="183"/>
      <c r="D67" s="74"/>
      <c r="E67" s="179"/>
      <c r="F67" s="180"/>
      <c r="G67" s="180"/>
      <c r="H67" s="180"/>
      <c r="I67" s="180"/>
      <c r="J67" s="180"/>
      <c r="K67" s="180"/>
      <c r="L67" s="180"/>
      <c r="M67" s="181"/>
      <c r="N67" s="105"/>
      <c r="O67" s="106" t="str">
        <f t="shared" si="1"/>
        <v/>
      </c>
      <c r="P67" s="30"/>
      <c r="Q67" s="124"/>
      <c r="R67" s="4"/>
      <c r="S67" s="4"/>
      <c r="T67" s="4"/>
      <c r="U67" s="4"/>
      <c r="V67" s="4"/>
      <c r="W67" s="4"/>
    </row>
    <row r="68" spans="1:242" customFormat="1" ht="23.25" customHeight="1" x14ac:dyDescent="0.2">
      <c r="A68" s="95"/>
      <c r="B68" s="182"/>
      <c r="C68" s="183"/>
      <c r="D68" s="74"/>
      <c r="E68" s="179"/>
      <c r="F68" s="180"/>
      <c r="G68" s="180"/>
      <c r="H68" s="180"/>
      <c r="I68" s="180"/>
      <c r="J68" s="180"/>
      <c r="K68" s="180"/>
      <c r="L68" s="180"/>
      <c r="M68" s="181"/>
      <c r="N68" s="105"/>
      <c r="O68" s="106" t="str">
        <f t="shared" si="1"/>
        <v/>
      </c>
      <c r="P68" s="30"/>
      <c r="Q68" s="124"/>
      <c r="R68" s="4"/>
      <c r="S68" s="4"/>
      <c r="T68" s="4"/>
      <c r="U68" s="4"/>
      <c r="V68" s="4"/>
      <c r="W68" s="4"/>
    </row>
    <row r="69" spans="1:242" customFormat="1" ht="23.25" customHeight="1" x14ac:dyDescent="0.2">
      <c r="A69" s="95"/>
      <c r="B69" s="182"/>
      <c r="C69" s="183"/>
      <c r="D69" s="74"/>
      <c r="E69" s="179"/>
      <c r="F69" s="180"/>
      <c r="G69" s="180"/>
      <c r="H69" s="180"/>
      <c r="I69" s="180"/>
      <c r="J69" s="180"/>
      <c r="K69" s="180"/>
      <c r="L69" s="180"/>
      <c r="M69" s="181"/>
      <c r="N69" s="105"/>
      <c r="O69" s="106" t="str">
        <f t="shared" si="1"/>
        <v/>
      </c>
      <c r="P69" s="30"/>
      <c r="Q69" s="124"/>
      <c r="R69" s="4"/>
      <c r="S69" s="4"/>
      <c r="T69" s="4"/>
      <c r="U69" s="4"/>
      <c r="V69" s="4"/>
      <c r="W69" s="4"/>
    </row>
    <row r="70" spans="1:242" customFormat="1" ht="23.25" customHeight="1" x14ac:dyDescent="0.2">
      <c r="A70" s="95"/>
      <c r="B70" s="182"/>
      <c r="C70" s="183"/>
      <c r="D70" s="74"/>
      <c r="E70" s="179"/>
      <c r="F70" s="180"/>
      <c r="G70" s="180"/>
      <c r="H70" s="180"/>
      <c r="I70" s="180"/>
      <c r="J70" s="180"/>
      <c r="K70" s="180"/>
      <c r="L70" s="180"/>
      <c r="M70" s="181"/>
      <c r="N70" s="105"/>
      <c r="O70" s="106" t="str">
        <f t="shared" si="1"/>
        <v/>
      </c>
      <c r="P70" s="30"/>
      <c r="Q70" s="124"/>
      <c r="R70" s="4"/>
      <c r="S70" s="4"/>
      <c r="T70" s="4"/>
      <c r="U70" s="4"/>
      <c r="V70" s="4"/>
      <c r="W70" s="4"/>
      <c r="IG70" s="39"/>
      <c r="IH70" s="11"/>
    </row>
    <row r="71" spans="1:242" customFormat="1" ht="23.25" customHeight="1" x14ac:dyDescent="0.2">
      <c r="A71" s="95"/>
      <c r="B71" s="182"/>
      <c r="C71" s="183"/>
      <c r="D71" s="74"/>
      <c r="E71" s="179"/>
      <c r="F71" s="180"/>
      <c r="G71" s="180"/>
      <c r="H71" s="180"/>
      <c r="I71" s="180"/>
      <c r="J71" s="180"/>
      <c r="K71" s="180"/>
      <c r="L71" s="180"/>
      <c r="M71" s="181"/>
      <c r="N71" s="105"/>
      <c r="O71" s="106" t="str">
        <f t="shared" si="1"/>
        <v/>
      </c>
      <c r="P71" s="30"/>
      <c r="Q71" s="124"/>
      <c r="R71" s="4"/>
      <c r="S71" s="4"/>
      <c r="T71" s="4"/>
      <c r="U71" s="4"/>
      <c r="V71" s="4"/>
      <c r="W71" s="4"/>
      <c r="IG71" s="11"/>
      <c r="IH71" s="11"/>
    </row>
    <row r="72" spans="1:242" customFormat="1" ht="23.25" customHeight="1" x14ac:dyDescent="0.2">
      <c r="A72" s="95"/>
      <c r="B72" s="182"/>
      <c r="C72" s="183"/>
      <c r="D72" s="74"/>
      <c r="E72" s="179"/>
      <c r="F72" s="180"/>
      <c r="G72" s="180"/>
      <c r="H72" s="180"/>
      <c r="I72" s="180"/>
      <c r="J72" s="180"/>
      <c r="K72" s="180"/>
      <c r="L72" s="180"/>
      <c r="M72" s="181"/>
      <c r="N72" s="105"/>
      <c r="O72" s="106" t="str">
        <f t="shared" si="1"/>
        <v/>
      </c>
      <c r="P72" s="30"/>
      <c r="Q72" s="124"/>
      <c r="R72" s="4"/>
      <c r="S72" s="4"/>
      <c r="T72" s="4"/>
      <c r="U72" s="4"/>
      <c r="V72" s="4"/>
      <c r="W72" s="4"/>
      <c r="IG72" s="11"/>
      <c r="IH72" s="11"/>
    </row>
    <row r="73" spans="1:242" customFormat="1" ht="23.25" customHeight="1" x14ac:dyDescent="0.2">
      <c r="A73" s="95"/>
      <c r="B73" s="182"/>
      <c r="C73" s="183"/>
      <c r="D73" s="74"/>
      <c r="E73" s="179"/>
      <c r="F73" s="180"/>
      <c r="G73" s="180"/>
      <c r="H73" s="180"/>
      <c r="I73" s="180"/>
      <c r="J73" s="180"/>
      <c r="K73" s="180"/>
      <c r="L73" s="180"/>
      <c r="M73" s="181"/>
      <c r="N73" s="105"/>
      <c r="O73" s="106" t="str">
        <f t="shared" si="1"/>
        <v/>
      </c>
      <c r="P73" s="30"/>
      <c r="Q73" s="124"/>
      <c r="R73" s="4"/>
      <c r="S73" s="4"/>
      <c r="T73" s="4"/>
      <c r="U73" s="4"/>
      <c r="V73" s="4"/>
      <c r="W73" s="4"/>
    </row>
    <row r="74" spans="1:242" customFormat="1" ht="23.25" customHeight="1" x14ac:dyDescent="0.2">
      <c r="A74" s="95"/>
      <c r="B74" s="182"/>
      <c r="C74" s="183"/>
      <c r="D74" s="74"/>
      <c r="E74" s="179"/>
      <c r="F74" s="180"/>
      <c r="G74" s="180"/>
      <c r="H74" s="180"/>
      <c r="I74" s="180"/>
      <c r="J74" s="180"/>
      <c r="K74" s="180"/>
      <c r="L74" s="180"/>
      <c r="M74" s="181"/>
      <c r="N74" s="105"/>
      <c r="O74" s="106" t="str">
        <f t="shared" si="1"/>
        <v/>
      </c>
      <c r="P74" s="30"/>
      <c r="Q74" s="124"/>
      <c r="R74" s="4"/>
      <c r="S74" s="4"/>
      <c r="T74" s="4"/>
      <c r="U74" s="4"/>
      <c r="V74" s="4"/>
      <c r="W74" s="4"/>
      <c r="IG74" s="11"/>
      <c r="IH74" s="11"/>
    </row>
    <row r="75" spans="1:242" customFormat="1" ht="23.25" customHeight="1" x14ac:dyDescent="0.2">
      <c r="A75" s="95"/>
      <c r="B75" s="182"/>
      <c r="C75" s="183"/>
      <c r="D75" s="74"/>
      <c r="E75" s="179"/>
      <c r="F75" s="180"/>
      <c r="G75" s="180"/>
      <c r="H75" s="180"/>
      <c r="I75" s="180"/>
      <c r="J75" s="180"/>
      <c r="K75" s="180"/>
      <c r="L75" s="180"/>
      <c r="M75" s="181"/>
      <c r="N75" s="105"/>
      <c r="O75" s="106" t="str">
        <f t="shared" si="1"/>
        <v/>
      </c>
      <c r="P75" s="30"/>
      <c r="Q75" s="124"/>
      <c r="R75" s="4"/>
      <c r="S75" s="4"/>
      <c r="T75" s="4"/>
      <c r="U75" s="4"/>
      <c r="V75" s="4"/>
      <c r="W75" s="4"/>
    </row>
    <row r="76" spans="1:242" customFormat="1" ht="23.25" customHeight="1" x14ac:dyDescent="0.2">
      <c r="A76" s="95"/>
      <c r="B76" s="182"/>
      <c r="C76" s="183"/>
      <c r="D76" s="74"/>
      <c r="E76" s="179"/>
      <c r="F76" s="180"/>
      <c r="G76" s="180"/>
      <c r="H76" s="180"/>
      <c r="I76" s="180"/>
      <c r="J76" s="180"/>
      <c r="K76" s="180"/>
      <c r="L76" s="180"/>
      <c r="M76" s="181"/>
      <c r="N76" s="105"/>
      <c r="O76" s="106" t="str">
        <f t="shared" si="1"/>
        <v/>
      </c>
      <c r="P76" s="30"/>
      <c r="Q76" s="124"/>
      <c r="R76" s="4"/>
      <c r="S76" s="4"/>
      <c r="T76" s="4"/>
      <c r="U76" s="4"/>
      <c r="V76" s="4"/>
      <c r="W76" s="4"/>
    </row>
    <row r="77" spans="1:242" customFormat="1" ht="23.25" customHeight="1" x14ac:dyDescent="0.2">
      <c r="A77" s="95"/>
      <c r="B77" s="182"/>
      <c r="C77" s="183"/>
      <c r="D77" s="74"/>
      <c r="E77" s="179"/>
      <c r="F77" s="180"/>
      <c r="G77" s="180"/>
      <c r="H77" s="180"/>
      <c r="I77" s="180"/>
      <c r="J77" s="180"/>
      <c r="K77" s="180"/>
      <c r="L77" s="180"/>
      <c r="M77" s="181"/>
      <c r="N77" s="105"/>
      <c r="O77" s="106" t="str">
        <f t="shared" si="1"/>
        <v/>
      </c>
      <c r="P77" s="30"/>
      <c r="Q77" s="124"/>
      <c r="R77" s="4"/>
      <c r="S77" s="4"/>
      <c r="T77" s="4"/>
      <c r="U77" s="4"/>
      <c r="V77" s="4"/>
      <c r="W77" s="4"/>
    </row>
    <row r="78" spans="1:242" customFormat="1" ht="23.25" customHeight="1" x14ac:dyDescent="0.2">
      <c r="A78" s="95"/>
      <c r="B78" s="182"/>
      <c r="C78" s="183"/>
      <c r="D78" s="74"/>
      <c r="E78" s="179"/>
      <c r="F78" s="180"/>
      <c r="G78" s="180"/>
      <c r="H78" s="180"/>
      <c r="I78" s="180"/>
      <c r="J78" s="180"/>
      <c r="K78" s="180"/>
      <c r="L78" s="180"/>
      <c r="M78" s="181"/>
      <c r="N78" s="105"/>
      <c r="O78" s="106" t="str">
        <f t="shared" si="1"/>
        <v/>
      </c>
      <c r="P78" s="30"/>
      <c r="Q78" s="124"/>
      <c r="R78" s="4"/>
      <c r="S78" s="4"/>
      <c r="T78" s="4"/>
      <c r="U78" s="4"/>
      <c r="V78" s="4"/>
      <c r="W78" s="4"/>
    </row>
    <row r="79" spans="1:242" customFormat="1" ht="23.25" customHeight="1" x14ac:dyDescent="0.2">
      <c r="A79" s="95"/>
      <c r="B79" s="182"/>
      <c r="C79" s="183"/>
      <c r="D79" s="74"/>
      <c r="E79" s="179"/>
      <c r="F79" s="180"/>
      <c r="G79" s="180"/>
      <c r="H79" s="180"/>
      <c r="I79" s="180"/>
      <c r="J79" s="180"/>
      <c r="K79" s="180"/>
      <c r="L79" s="180"/>
      <c r="M79" s="181"/>
      <c r="N79" s="105"/>
      <c r="O79" s="106" t="str">
        <f t="shared" si="1"/>
        <v/>
      </c>
      <c r="P79" s="30"/>
      <c r="Q79" s="124"/>
      <c r="R79" s="4"/>
      <c r="S79" s="4"/>
      <c r="T79" s="4"/>
      <c r="U79" s="4"/>
      <c r="V79" s="4"/>
      <c r="W79" s="4"/>
    </row>
    <row r="80" spans="1:242" customFormat="1" ht="23.25" customHeight="1" x14ac:dyDescent="0.2">
      <c r="A80" s="95"/>
      <c r="B80" s="182"/>
      <c r="C80" s="183"/>
      <c r="D80" s="74"/>
      <c r="E80" s="179"/>
      <c r="F80" s="180"/>
      <c r="G80" s="180"/>
      <c r="H80" s="180"/>
      <c r="I80" s="180"/>
      <c r="J80" s="180"/>
      <c r="K80" s="180"/>
      <c r="L80" s="180"/>
      <c r="M80" s="181"/>
      <c r="N80" s="105"/>
      <c r="O80" s="106" t="str">
        <f t="shared" si="1"/>
        <v/>
      </c>
      <c r="P80" s="30"/>
      <c r="Q80" s="124"/>
      <c r="R80" s="4"/>
      <c r="S80" s="4"/>
      <c r="T80" s="4"/>
      <c r="U80" s="4"/>
      <c r="V80" s="4"/>
      <c r="W80" s="4"/>
    </row>
    <row r="81" spans="1:242" customFormat="1" ht="23.25" customHeight="1" x14ac:dyDescent="0.2">
      <c r="A81" s="95"/>
      <c r="B81" s="182"/>
      <c r="C81" s="183"/>
      <c r="D81" s="74"/>
      <c r="E81" s="179"/>
      <c r="F81" s="180"/>
      <c r="G81" s="180"/>
      <c r="H81" s="180"/>
      <c r="I81" s="180"/>
      <c r="J81" s="180"/>
      <c r="K81" s="180"/>
      <c r="L81" s="180"/>
      <c r="M81" s="181"/>
      <c r="N81" s="105"/>
      <c r="O81" s="106" t="str">
        <f t="shared" si="1"/>
        <v/>
      </c>
      <c r="P81" s="30"/>
      <c r="Q81" s="124"/>
      <c r="R81" s="4"/>
      <c r="S81" s="4"/>
      <c r="T81" s="4"/>
      <c r="U81" s="4"/>
      <c r="V81" s="4"/>
      <c r="W81" s="4"/>
    </row>
    <row r="82" spans="1:242" customFormat="1" ht="23.25" customHeight="1" x14ac:dyDescent="0.2">
      <c r="A82" s="95"/>
      <c r="B82" s="182"/>
      <c r="C82" s="183"/>
      <c r="D82" s="74"/>
      <c r="E82" s="179"/>
      <c r="F82" s="180"/>
      <c r="G82" s="180"/>
      <c r="H82" s="180"/>
      <c r="I82" s="180"/>
      <c r="J82" s="180"/>
      <c r="K82" s="180"/>
      <c r="L82" s="180"/>
      <c r="M82" s="181"/>
      <c r="N82" s="105"/>
      <c r="O82" s="106" t="str">
        <f t="shared" si="1"/>
        <v/>
      </c>
      <c r="P82" s="30"/>
      <c r="Q82" s="124"/>
      <c r="R82" s="4"/>
      <c r="S82" s="4"/>
      <c r="T82" s="4"/>
      <c r="U82" s="4"/>
      <c r="V82" s="4"/>
      <c r="W82" s="4"/>
    </row>
    <row r="83" spans="1:242" customFormat="1" ht="23.25" customHeight="1" x14ac:dyDescent="0.2">
      <c r="A83" s="95"/>
      <c r="B83" s="182"/>
      <c r="C83" s="183"/>
      <c r="D83" s="74"/>
      <c r="E83" s="179"/>
      <c r="F83" s="180"/>
      <c r="G83" s="180"/>
      <c r="H83" s="180"/>
      <c r="I83" s="180"/>
      <c r="J83" s="180"/>
      <c r="K83" s="180"/>
      <c r="L83" s="180"/>
      <c r="M83" s="181"/>
      <c r="N83" s="105"/>
      <c r="O83" s="106" t="str">
        <f t="shared" si="1"/>
        <v/>
      </c>
      <c r="P83" s="30"/>
      <c r="Q83" s="124"/>
      <c r="R83" s="4"/>
      <c r="S83" s="4"/>
      <c r="T83" s="4"/>
      <c r="U83" s="4"/>
      <c r="V83" s="4"/>
      <c r="W83" s="4"/>
    </row>
    <row r="84" spans="1:242" customFormat="1" ht="23.25" customHeight="1" x14ac:dyDescent="0.2">
      <c r="A84" s="95"/>
      <c r="B84" s="182"/>
      <c r="C84" s="183"/>
      <c r="D84" s="74"/>
      <c r="E84" s="179"/>
      <c r="F84" s="180"/>
      <c r="G84" s="180"/>
      <c r="H84" s="180"/>
      <c r="I84" s="180"/>
      <c r="J84" s="180"/>
      <c r="K84" s="180"/>
      <c r="L84" s="180"/>
      <c r="M84" s="181"/>
      <c r="N84" s="105"/>
      <c r="O84" s="106" t="str">
        <f t="shared" si="1"/>
        <v/>
      </c>
      <c r="P84" s="30"/>
      <c r="Q84" s="124"/>
      <c r="R84" s="4"/>
      <c r="S84" s="4"/>
      <c r="T84" s="4"/>
      <c r="U84" s="4"/>
      <c r="V84" s="4"/>
      <c r="W84" s="4"/>
    </row>
    <row r="85" spans="1:242" customFormat="1" ht="23.25" customHeight="1" x14ac:dyDescent="0.2">
      <c r="A85" s="95"/>
      <c r="B85" s="182"/>
      <c r="C85" s="183"/>
      <c r="D85" s="74"/>
      <c r="E85" s="179"/>
      <c r="F85" s="180"/>
      <c r="G85" s="180"/>
      <c r="H85" s="180"/>
      <c r="I85" s="180"/>
      <c r="J85" s="180"/>
      <c r="K85" s="180"/>
      <c r="L85" s="180"/>
      <c r="M85" s="181"/>
      <c r="N85" s="105"/>
      <c r="O85" s="106" t="str">
        <f t="shared" si="1"/>
        <v/>
      </c>
      <c r="P85" s="30"/>
      <c r="Q85" s="124"/>
      <c r="R85" s="4"/>
      <c r="S85" s="4"/>
      <c r="T85" s="4"/>
      <c r="U85" s="4"/>
      <c r="V85" s="4"/>
      <c r="W85" s="4"/>
      <c r="IG85" s="39"/>
      <c r="IH85" s="11"/>
    </row>
    <row r="86" spans="1:242" customFormat="1" ht="23.25" customHeight="1" x14ac:dyDescent="0.2">
      <c r="A86" s="95"/>
      <c r="B86" s="182"/>
      <c r="C86" s="183"/>
      <c r="D86" s="74"/>
      <c r="E86" s="179"/>
      <c r="F86" s="180"/>
      <c r="G86" s="180"/>
      <c r="H86" s="180"/>
      <c r="I86" s="180"/>
      <c r="J86" s="180"/>
      <c r="K86" s="180"/>
      <c r="L86" s="180"/>
      <c r="M86" s="181"/>
      <c r="N86" s="105"/>
      <c r="O86" s="106" t="str">
        <f t="shared" si="1"/>
        <v/>
      </c>
      <c r="P86" s="30"/>
      <c r="Q86" s="124"/>
      <c r="R86" s="4"/>
      <c r="S86" s="4"/>
      <c r="T86" s="4"/>
      <c r="U86" s="4"/>
      <c r="V86" s="4"/>
      <c r="W86" s="4"/>
      <c r="IG86" s="39"/>
      <c r="IH86" s="11"/>
    </row>
    <row r="87" spans="1:242" customFormat="1" ht="23.25" customHeight="1" x14ac:dyDescent="0.2">
      <c r="A87" s="95"/>
      <c r="B87" s="182"/>
      <c r="C87" s="183"/>
      <c r="D87" s="74"/>
      <c r="E87" s="179"/>
      <c r="F87" s="180"/>
      <c r="G87" s="180"/>
      <c r="H87" s="180"/>
      <c r="I87" s="180"/>
      <c r="J87" s="180"/>
      <c r="K87" s="180"/>
      <c r="L87" s="180"/>
      <c r="M87" s="181"/>
      <c r="N87" s="105"/>
      <c r="O87" s="106" t="str">
        <f t="shared" si="1"/>
        <v/>
      </c>
      <c r="P87" s="30"/>
      <c r="Q87" s="124"/>
      <c r="R87" s="4"/>
      <c r="S87" s="4"/>
      <c r="T87" s="4"/>
      <c r="U87" s="4"/>
      <c r="V87" s="4"/>
      <c r="W87" s="4"/>
      <c r="IG87" s="11"/>
      <c r="IH87" s="11"/>
    </row>
    <row r="88" spans="1:242" customFormat="1" ht="23.25" customHeight="1" x14ac:dyDescent="0.2">
      <c r="A88" s="95"/>
      <c r="B88" s="182"/>
      <c r="C88" s="183"/>
      <c r="D88" s="74"/>
      <c r="E88" s="179"/>
      <c r="F88" s="180"/>
      <c r="G88" s="180"/>
      <c r="H88" s="180"/>
      <c r="I88" s="180"/>
      <c r="J88" s="180"/>
      <c r="K88" s="180"/>
      <c r="L88" s="180"/>
      <c r="M88" s="181"/>
      <c r="N88" s="105"/>
      <c r="O88" s="106" t="str">
        <f t="shared" si="1"/>
        <v/>
      </c>
      <c r="P88" s="30"/>
      <c r="Q88" s="124"/>
      <c r="R88" s="4"/>
      <c r="S88" s="4"/>
      <c r="T88" s="4"/>
      <c r="U88" s="4"/>
      <c r="V88" s="4"/>
      <c r="W88" s="4"/>
      <c r="IG88" s="11"/>
      <c r="IH88" s="11"/>
    </row>
    <row r="89" spans="1:242" customFormat="1" ht="23.25" customHeight="1" x14ac:dyDescent="0.2">
      <c r="A89" s="95"/>
      <c r="B89" s="182"/>
      <c r="C89" s="183"/>
      <c r="D89" s="74"/>
      <c r="E89" s="179"/>
      <c r="F89" s="180"/>
      <c r="G89" s="180"/>
      <c r="H89" s="180"/>
      <c r="I89" s="180"/>
      <c r="J89" s="180"/>
      <c r="K89" s="180"/>
      <c r="L89" s="180"/>
      <c r="M89" s="181"/>
      <c r="N89" s="105"/>
      <c r="O89" s="106" t="str">
        <f t="shared" si="1"/>
        <v/>
      </c>
      <c r="P89" s="30"/>
      <c r="Q89" s="124"/>
      <c r="R89" s="4"/>
      <c r="S89" s="4"/>
      <c r="T89" s="4"/>
      <c r="U89" s="4"/>
      <c r="V89" s="4"/>
      <c r="W89" s="4"/>
    </row>
    <row r="90" spans="1:242" customFormat="1" ht="23.25" customHeight="1" x14ac:dyDescent="0.2">
      <c r="A90" s="95"/>
      <c r="B90" s="182"/>
      <c r="C90" s="183"/>
      <c r="D90" s="74"/>
      <c r="E90" s="179"/>
      <c r="F90" s="180"/>
      <c r="G90" s="180"/>
      <c r="H90" s="180"/>
      <c r="I90" s="180"/>
      <c r="J90" s="180"/>
      <c r="K90" s="180"/>
      <c r="L90" s="180"/>
      <c r="M90" s="181"/>
      <c r="N90" s="105"/>
      <c r="O90" s="106" t="str">
        <f t="shared" si="1"/>
        <v/>
      </c>
      <c r="P90" s="30"/>
      <c r="Q90" s="124"/>
      <c r="R90" s="4"/>
      <c r="S90" s="4"/>
      <c r="T90" s="4"/>
      <c r="U90" s="4"/>
      <c r="V90" s="4"/>
      <c r="W90" s="4"/>
    </row>
    <row r="91" spans="1:242" customFormat="1" ht="23.25" customHeight="1" x14ac:dyDescent="0.2">
      <c r="A91" s="95"/>
      <c r="B91" s="182"/>
      <c r="C91" s="183"/>
      <c r="D91" s="74"/>
      <c r="E91" s="179"/>
      <c r="F91" s="180"/>
      <c r="G91" s="180"/>
      <c r="H91" s="180"/>
      <c r="I91" s="180"/>
      <c r="J91" s="180"/>
      <c r="K91" s="180"/>
      <c r="L91" s="180"/>
      <c r="M91" s="181"/>
      <c r="N91" s="105"/>
      <c r="O91" s="106" t="str">
        <f t="shared" si="1"/>
        <v/>
      </c>
      <c r="P91" s="30"/>
      <c r="Q91" s="124"/>
      <c r="R91" s="4"/>
      <c r="S91" s="4"/>
      <c r="T91" s="4"/>
      <c r="U91" s="4"/>
      <c r="V91" s="4"/>
      <c r="W91" s="4"/>
    </row>
    <row r="92" spans="1:242" customFormat="1" ht="23.25" customHeight="1" x14ac:dyDescent="0.2">
      <c r="A92" s="95"/>
      <c r="B92" s="182"/>
      <c r="C92" s="183"/>
      <c r="D92" s="74"/>
      <c r="E92" s="179"/>
      <c r="F92" s="180"/>
      <c r="G92" s="180"/>
      <c r="H92" s="180"/>
      <c r="I92" s="180"/>
      <c r="J92" s="180"/>
      <c r="K92" s="180"/>
      <c r="L92" s="180"/>
      <c r="M92" s="181"/>
      <c r="N92" s="105"/>
      <c r="O92" s="106" t="str">
        <f t="shared" si="1"/>
        <v/>
      </c>
      <c r="P92" s="30"/>
      <c r="Q92" s="124"/>
      <c r="R92" s="4"/>
      <c r="S92" s="4"/>
      <c r="T92" s="4"/>
      <c r="U92" s="4"/>
      <c r="V92" s="4"/>
      <c r="W92" s="4"/>
    </row>
    <row r="93" spans="1:242" customFormat="1" ht="23.25" customHeight="1" x14ac:dyDescent="0.2">
      <c r="A93" s="95"/>
      <c r="B93" s="182"/>
      <c r="C93" s="183"/>
      <c r="D93" s="74"/>
      <c r="E93" s="179"/>
      <c r="F93" s="180"/>
      <c r="G93" s="180"/>
      <c r="H93" s="180"/>
      <c r="I93" s="180"/>
      <c r="J93" s="180"/>
      <c r="K93" s="180"/>
      <c r="L93" s="180"/>
      <c r="M93" s="181"/>
      <c r="N93" s="105"/>
      <c r="O93" s="106" t="str">
        <f t="shared" si="1"/>
        <v/>
      </c>
      <c r="P93" s="30"/>
      <c r="Q93" s="124"/>
      <c r="R93" s="4"/>
      <c r="S93" s="4"/>
      <c r="T93" s="4"/>
      <c r="U93" s="4"/>
      <c r="V93" s="4"/>
      <c r="W93" s="4"/>
    </row>
    <row r="94" spans="1:242" customFormat="1" ht="23.25" customHeight="1" x14ac:dyDescent="0.2">
      <c r="A94" s="95"/>
      <c r="B94" s="182"/>
      <c r="C94" s="183"/>
      <c r="D94" s="74"/>
      <c r="E94" s="179"/>
      <c r="F94" s="180"/>
      <c r="G94" s="180"/>
      <c r="H94" s="180"/>
      <c r="I94" s="180"/>
      <c r="J94" s="180"/>
      <c r="K94" s="180"/>
      <c r="L94" s="180"/>
      <c r="M94" s="181"/>
      <c r="N94" s="105"/>
      <c r="O94" s="106" t="str">
        <f t="shared" si="1"/>
        <v/>
      </c>
      <c r="P94" s="30"/>
      <c r="Q94" s="124"/>
      <c r="R94" s="4"/>
      <c r="S94" s="4"/>
      <c r="T94" s="4"/>
      <c r="U94" s="4"/>
      <c r="V94" s="4"/>
      <c r="W94" s="4"/>
      <c r="IG94" s="39"/>
      <c r="IH94" s="11"/>
    </row>
    <row r="95" spans="1:242" customFormat="1" ht="23.25" customHeight="1" x14ac:dyDescent="0.2">
      <c r="A95" s="95"/>
      <c r="B95" s="182"/>
      <c r="C95" s="183"/>
      <c r="D95" s="74"/>
      <c r="E95" s="179"/>
      <c r="F95" s="180"/>
      <c r="G95" s="180"/>
      <c r="H95" s="180"/>
      <c r="I95" s="180"/>
      <c r="J95" s="180"/>
      <c r="K95" s="180"/>
      <c r="L95" s="180"/>
      <c r="M95" s="181"/>
      <c r="N95" s="105"/>
      <c r="O95" s="106" t="str">
        <f t="shared" si="1"/>
        <v/>
      </c>
      <c r="P95" s="30"/>
      <c r="Q95" s="124"/>
      <c r="R95" s="4"/>
      <c r="S95" s="4"/>
      <c r="T95" s="4"/>
      <c r="U95" s="4"/>
      <c r="V95" s="4"/>
      <c r="W95" s="4"/>
      <c r="IG95" s="11"/>
      <c r="IH95" s="11"/>
    </row>
    <row r="96" spans="1:242" customFormat="1" ht="23.25" customHeight="1" x14ac:dyDescent="0.2">
      <c r="A96" s="95"/>
      <c r="B96" s="182"/>
      <c r="C96" s="183"/>
      <c r="D96" s="74"/>
      <c r="E96" s="179"/>
      <c r="F96" s="180"/>
      <c r="G96" s="180"/>
      <c r="H96" s="180"/>
      <c r="I96" s="180"/>
      <c r="J96" s="180"/>
      <c r="K96" s="180"/>
      <c r="L96" s="180"/>
      <c r="M96" s="181"/>
      <c r="N96" s="105"/>
      <c r="O96" s="106" t="str">
        <f t="shared" si="1"/>
        <v/>
      </c>
      <c r="P96" s="30"/>
      <c r="Q96" s="124"/>
      <c r="R96" s="4"/>
      <c r="S96" s="4"/>
      <c r="T96" s="4"/>
      <c r="U96" s="4"/>
      <c r="V96" s="4"/>
      <c r="W96" s="4"/>
      <c r="IG96" s="11"/>
      <c r="IH96" s="11"/>
    </row>
    <row r="97" spans="1:23" customFormat="1" ht="23.25" customHeight="1" x14ac:dyDescent="0.2">
      <c r="A97" s="95"/>
      <c r="B97" s="182"/>
      <c r="C97" s="183"/>
      <c r="D97" s="74"/>
      <c r="E97" s="179"/>
      <c r="F97" s="180"/>
      <c r="G97" s="180"/>
      <c r="H97" s="180"/>
      <c r="I97" s="180"/>
      <c r="J97" s="180"/>
      <c r="K97" s="180"/>
      <c r="L97" s="180"/>
      <c r="M97" s="181"/>
      <c r="N97" s="105"/>
      <c r="O97" s="106" t="str">
        <f t="shared" si="1"/>
        <v/>
      </c>
      <c r="P97" s="30"/>
      <c r="Q97" s="124"/>
      <c r="R97" s="4"/>
      <c r="S97" s="4"/>
      <c r="T97" s="4"/>
      <c r="U97" s="4"/>
      <c r="V97" s="4"/>
      <c r="W97" s="4"/>
    </row>
    <row r="98" spans="1:23" customFormat="1" ht="23.25" customHeight="1" x14ac:dyDescent="0.2">
      <c r="A98" s="95"/>
      <c r="B98" s="182"/>
      <c r="C98" s="183"/>
      <c r="D98" s="74"/>
      <c r="E98" s="179"/>
      <c r="F98" s="180"/>
      <c r="G98" s="180"/>
      <c r="H98" s="180"/>
      <c r="I98" s="180"/>
      <c r="J98" s="180"/>
      <c r="K98" s="180"/>
      <c r="L98" s="180"/>
      <c r="M98" s="181"/>
      <c r="N98" s="105"/>
      <c r="O98" s="106" t="str">
        <f t="shared" si="1"/>
        <v/>
      </c>
      <c r="P98" s="30"/>
      <c r="Q98" s="124"/>
      <c r="R98" s="4"/>
      <c r="S98" s="4"/>
      <c r="T98" s="4"/>
      <c r="U98" s="4"/>
      <c r="V98" s="4"/>
      <c r="W98" s="4"/>
    </row>
    <row r="99" spans="1:23" customFormat="1" ht="23.25" customHeight="1" x14ac:dyDescent="0.2">
      <c r="A99" s="95"/>
      <c r="B99" s="182"/>
      <c r="C99" s="183"/>
      <c r="D99" s="74"/>
      <c r="E99" s="179"/>
      <c r="F99" s="180"/>
      <c r="G99" s="180"/>
      <c r="H99" s="180"/>
      <c r="I99" s="180"/>
      <c r="J99" s="180"/>
      <c r="K99" s="180"/>
      <c r="L99" s="180"/>
      <c r="M99" s="181"/>
      <c r="N99" s="105"/>
      <c r="O99" s="106" t="str">
        <f t="shared" si="1"/>
        <v/>
      </c>
      <c r="P99" s="30"/>
      <c r="Q99" s="124"/>
      <c r="R99" s="4"/>
      <c r="S99" s="4"/>
      <c r="T99" s="4"/>
      <c r="U99" s="4"/>
      <c r="V99" s="4"/>
      <c r="W99" s="4"/>
    </row>
    <row r="100" spans="1:23" customFormat="1" ht="23.25" customHeight="1" x14ac:dyDescent="0.2">
      <c r="A100" s="95"/>
      <c r="B100" s="182"/>
      <c r="C100" s="183"/>
      <c r="D100" s="74"/>
      <c r="E100" s="179"/>
      <c r="F100" s="180"/>
      <c r="G100" s="180"/>
      <c r="H100" s="180"/>
      <c r="I100" s="180"/>
      <c r="J100" s="180"/>
      <c r="K100" s="180"/>
      <c r="L100" s="180"/>
      <c r="M100" s="181"/>
      <c r="N100" s="105"/>
      <c r="O100" s="106" t="str">
        <f t="shared" si="1"/>
        <v/>
      </c>
      <c r="P100" s="30"/>
      <c r="Q100" s="124"/>
      <c r="R100" s="4"/>
      <c r="S100" s="4"/>
      <c r="T100" s="4"/>
      <c r="U100" s="4"/>
      <c r="V100" s="4"/>
      <c r="W100" s="4"/>
    </row>
    <row r="101" spans="1:23" customFormat="1" ht="23.25" customHeight="1" x14ac:dyDescent="0.2">
      <c r="A101" s="95"/>
      <c r="B101" s="182"/>
      <c r="C101" s="183"/>
      <c r="D101" s="74"/>
      <c r="E101" s="179"/>
      <c r="F101" s="180"/>
      <c r="G101" s="180"/>
      <c r="H101" s="180"/>
      <c r="I101" s="180"/>
      <c r="J101" s="180"/>
      <c r="K101" s="180"/>
      <c r="L101" s="180"/>
      <c r="M101" s="181"/>
      <c r="N101" s="105"/>
      <c r="O101" s="106" t="str">
        <f t="shared" si="1"/>
        <v/>
      </c>
      <c r="P101" s="30"/>
      <c r="Q101" s="124"/>
      <c r="R101" s="4"/>
      <c r="S101" s="4"/>
      <c r="T101" s="4"/>
      <c r="U101" s="4"/>
      <c r="V101" s="4"/>
      <c r="W101" s="4"/>
    </row>
    <row r="102" spans="1:23" customFormat="1" ht="23.25" customHeight="1" x14ac:dyDescent="0.2">
      <c r="A102" s="95"/>
      <c r="B102" s="182"/>
      <c r="C102" s="183"/>
      <c r="D102" s="74"/>
      <c r="E102" s="179"/>
      <c r="F102" s="180"/>
      <c r="G102" s="180"/>
      <c r="H102" s="180"/>
      <c r="I102" s="180"/>
      <c r="J102" s="180"/>
      <c r="K102" s="180"/>
      <c r="L102" s="180"/>
      <c r="M102" s="181"/>
      <c r="N102" s="105"/>
      <c r="O102" s="106" t="str">
        <f t="shared" si="1"/>
        <v/>
      </c>
      <c r="P102" s="30"/>
      <c r="Q102" s="124"/>
      <c r="R102" s="4"/>
      <c r="S102" s="4"/>
      <c r="T102" s="4"/>
      <c r="U102" s="4"/>
      <c r="V102" s="4"/>
      <c r="W102" s="4"/>
    </row>
    <row r="103" spans="1:23" customFormat="1" ht="23.25" customHeight="1" x14ac:dyDescent="0.2">
      <c r="A103" s="95"/>
      <c r="B103" s="182"/>
      <c r="C103" s="183"/>
      <c r="D103" s="74"/>
      <c r="E103" s="179"/>
      <c r="F103" s="180"/>
      <c r="G103" s="180"/>
      <c r="H103" s="180"/>
      <c r="I103" s="180"/>
      <c r="J103" s="180"/>
      <c r="K103" s="180"/>
      <c r="L103" s="180"/>
      <c r="M103" s="181"/>
      <c r="N103" s="105"/>
      <c r="O103" s="106" t="str">
        <f t="shared" si="1"/>
        <v/>
      </c>
      <c r="P103" s="30"/>
      <c r="Q103" s="124"/>
      <c r="R103" s="4"/>
      <c r="S103" s="4"/>
      <c r="T103" s="4"/>
      <c r="U103" s="4"/>
      <c r="V103" s="4"/>
      <c r="W103" s="4"/>
    </row>
    <row r="104" spans="1:23" customFormat="1" ht="23.25" customHeight="1" x14ac:dyDescent="0.2">
      <c r="A104" s="95"/>
      <c r="B104" s="182"/>
      <c r="C104" s="183"/>
      <c r="D104" s="74"/>
      <c r="E104" s="179"/>
      <c r="F104" s="180"/>
      <c r="G104" s="180"/>
      <c r="H104" s="180"/>
      <c r="I104" s="180"/>
      <c r="J104" s="180"/>
      <c r="K104" s="180"/>
      <c r="L104" s="180"/>
      <c r="M104" s="181"/>
      <c r="N104" s="105"/>
      <c r="O104" s="106" t="str">
        <f t="shared" si="1"/>
        <v/>
      </c>
      <c r="P104" s="30"/>
      <c r="Q104" s="124"/>
      <c r="R104" s="4"/>
      <c r="S104" s="4"/>
      <c r="T104" s="4"/>
      <c r="U104" s="4"/>
      <c r="V104" s="4"/>
      <c r="W104" s="4"/>
    </row>
    <row r="105" spans="1:23" customFormat="1" ht="23.25" customHeight="1" x14ac:dyDescent="0.2">
      <c r="A105" s="95"/>
      <c r="B105" s="182"/>
      <c r="C105" s="183"/>
      <c r="D105" s="74"/>
      <c r="E105" s="179"/>
      <c r="F105" s="180"/>
      <c r="G105" s="180"/>
      <c r="H105" s="180"/>
      <c r="I105" s="180"/>
      <c r="J105" s="180"/>
      <c r="K105" s="180"/>
      <c r="L105" s="180"/>
      <c r="M105" s="181"/>
      <c r="N105" s="105"/>
      <c r="O105" s="106" t="str">
        <f t="shared" si="1"/>
        <v/>
      </c>
      <c r="P105" s="30"/>
      <c r="Q105" s="124"/>
      <c r="R105" s="4"/>
      <c r="S105" s="4"/>
      <c r="T105" s="4"/>
      <c r="U105" s="4"/>
      <c r="V105" s="4"/>
      <c r="W105" s="4"/>
    </row>
    <row r="106" spans="1:23" customFormat="1" ht="23.25" customHeight="1" x14ac:dyDescent="0.2">
      <c r="A106" s="95"/>
      <c r="B106" s="182"/>
      <c r="C106" s="183"/>
      <c r="D106" s="74"/>
      <c r="E106" s="179"/>
      <c r="F106" s="180"/>
      <c r="G106" s="180"/>
      <c r="H106" s="180"/>
      <c r="I106" s="180"/>
      <c r="J106" s="180"/>
      <c r="K106" s="180"/>
      <c r="L106" s="180"/>
      <c r="M106" s="181"/>
      <c r="N106" s="105"/>
      <c r="O106" s="106" t="str">
        <f t="shared" si="1"/>
        <v/>
      </c>
      <c r="P106" s="30"/>
      <c r="Q106" s="124"/>
      <c r="R106" s="4"/>
      <c r="S106" s="4"/>
      <c r="T106" s="4"/>
      <c r="U106" s="4"/>
      <c r="V106" s="4"/>
      <c r="W106" s="4"/>
    </row>
    <row r="107" spans="1:23" customFormat="1" ht="23.25" customHeight="1" x14ac:dyDescent="0.2">
      <c r="A107" s="95"/>
      <c r="B107" s="182"/>
      <c r="C107" s="183"/>
      <c r="D107" s="74"/>
      <c r="E107" s="179"/>
      <c r="F107" s="180"/>
      <c r="G107" s="180"/>
      <c r="H107" s="180"/>
      <c r="I107" s="180"/>
      <c r="J107" s="180"/>
      <c r="K107" s="180"/>
      <c r="L107" s="180"/>
      <c r="M107" s="181"/>
      <c r="N107" s="105"/>
      <c r="O107" s="106" t="str">
        <f t="shared" si="1"/>
        <v/>
      </c>
      <c r="P107" s="30"/>
      <c r="Q107" s="124"/>
      <c r="R107" s="4"/>
      <c r="S107" s="4"/>
      <c r="T107" s="4"/>
      <c r="U107" s="4"/>
      <c r="V107" s="4"/>
      <c r="W107" s="4"/>
    </row>
    <row r="108" spans="1:23" s="47" customFormat="1" ht="6" customHeight="1" x14ac:dyDescent="0.2">
      <c r="A108" s="119"/>
      <c r="B108" s="85"/>
      <c r="C108" s="77"/>
      <c r="D108" s="77"/>
      <c r="E108" s="77"/>
      <c r="F108" s="75"/>
      <c r="G108" s="75"/>
      <c r="H108" s="75"/>
      <c r="I108" s="75"/>
      <c r="J108" s="75"/>
      <c r="K108" s="75"/>
      <c r="L108" s="77"/>
      <c r="M108" s="77"/>
      <c r="N108" s="77"/>
      <c r="O108" s="86"/>
      <c r="P108"/>
      <c r="Q108" s="125"/>
      <c r="R108" s="37"/>
      <c r="S108" s="37"/>
      <c r="T108" s="37"/>
      <c r="U108" s="37"/>
      <c r="V108" s="37"/>
      <c r="W108" s="37"/>
    </row>
    <row r="109" spans="1:23" s="41" customFormat="1" ht="21.75" customHeight="1" x14ac:dyDescent="0.2">
      <c r="A109" s="123"/>
      <c r="B109" s="170" t="s">
        <v>79</v>
      </c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2"/>
      <c r="Q109" s="134"/>
      <c r="R109" s="51"/>
      <c r="S109" s="51"/>
      <c r="T109" s="51"/>
      <c r="U109" s="52"/>
      <c r="V109" s="22"/>
      <c r="W109" s="44"/>
    </row>
    <row r="110" spans="1:23" customFormat="1" ht="12.75" customHeight="1" x14ac:dyDescent="0.2">
      <c r="A110" s="119"/>
      <c r="B110" s="198" t="str">
        <f>B58</f>
        <v>FAPESP, SEPTEMBER, 2013</v>
      </c>
      <c r="C110" s="198"/>
      <c r="D110" s="198"/>
      <c r="E110" s="198"/>
      <c r="F110" s="85"/>
      <c r="G110" s="85"/>
      <c r="H110" s="85"/>
      <c r="I110" s="85"/>
      <c r="J110" s="85"/>
      <c r="K110" s="85"/>
      <c r="L110" s="87"/>
      <c r="M110" s="87"/>
      <c r="N110" s="87"/>
      <c r="O110" s="80"/>
      <c r="P110" s="15">
        <v>2</v>
      </c>
      <c r="Q110" s="124"/>
      <c r="R110" s="18"/>
      <c r="S110" s="18"/>
      <c r="T110" s="18"/>
      <c r="U110" s="18"/>
      <c r="V110" s="18"/>
      <c r="W110" s="4"/>
    </row>
    <row r="111" spans="1:23" customFormat="1" x14ac:dyDescent="0.2">
      <c r="A111" s="126"/>
      <c r="B111" s="73"/>
      <c r="C111" s="88"/>
      <c r="D111" s="88"/>
      <c r="E111" s="88"/>
      <c r="F111" s="79"/>
      <c r="G111" s="79"/>
      <c r="H111" s="79"/>
      <c r="I111" s="79"/>
      <c r="J111" s="79"/>
      <c r="K111" s="79"/>
      <c r="L111" s="88"/>
      <c r="M111" s="88"/>
      <c r="N111" s="88"/>
      <c r="O111" s="80"/>
      <c r="Q111" s="113"/>
      <c r="R111" s="4"/>
      <c r="S111" s="4"/>
      <c r="T111" s="4"/>
      <c r="U111" s="4"/>
      <c r="V111" s="4"/>
      <c r="W111" s="4"/>
    </row>
    <row r="112" spans="1:23" customFormat="1" x14ac:dyDescent="0.2">
      <c r="A112" s="126"/>
      <c r="B112" s="73"/>
      <c r="C112" s="88"/>
      <c r="D112" s="88"/>
      <c r="E112" s="88"/>
      <c r="F112" s="79"/>
      <c r="G112" s="79"/>
      <c r="H112" s="79"/>
      <c r="I112" s="79"/>
      <c r="J112" s="79"/>
      <c r="K112" s="79"/>
      <c r="L112" s="88"/>
      <c r="M112" s="88"/>
      <c r="N112" s="88"/>
      <c r="O112" s="80"/>
      <c r="Q112" s="113"/>
      <c r="R112" s="4"/>
      <c r="S112" s="4"/>
      <c r="T112" s="4"/>
      <c r="U112" s="4"/>
      <c r="V112" s="4"/>
      <c r="W112" s="4"/>
    </row>
    <row r="113" spans="1:23" customFormat="1" x14ac:dyDescent="0.2">
      <c r="A113" s="126"/>
      <c r="B113" s="73"/>
      <c r="C113" s="88"/>
      <c r="D113" s="88"/>
      <c r="E113" s="88"/>
      <c r="F113" s="79"/>
      <c r="G113" s="79"/>
      <c r="H113" s="79"/>
      <c r="I113" s="79"/>
      <c r="J113" s="79"/>
      <c r="K113" s="79"/>
      <c r="L113" s="88"/>
      <c r="M113" s="88"/>
      <c r="N113" s="88"/>
      <c r="O113" s="80"/>
      <c r="Q113" s="113"/>
      <c r="R113" s="4"/>
      <c r="S113" s="4"/>
      <c r="T113" s="4"/>
      <c r="U113" s="4"/>
      <c r="V113" s="4"/>
      <c r="W113" s="4"/>
    </row>
    <row r="114" spans="1:23" customFormat="1" x14ac:dyDescent="0.2">
      <c r="A114" s="126"/>
      <c r="B114" s="73"/>
      <c r="C114" s="88"/>
      <c r="D114" s="88"/>
      <c r="E114" s="88"/>
      <c r="F114" s="79"/>
      <c r="G114" s="79"/>
      <c r="H114" s="79"/>
      <c r="I114" s="79"/>
      <c r="J114" s="79"/>
      <c r="K114" s="79"/>
      <c r="L114" s="88"/>
      <c r="M114" s="88"/>
      <c r="N114" s="88"/>
      <c r="O114" s="80"/>
      <c r="Q114" s="113"/>
      <c r="R114" s="4"/>
      <c r="S114" s="4"/>
      <c r="T114" s="4"/>
      <c r="U114" s="4"/>
      <c r="V114" s="4"/>
      <c r="W114" s="4"/>
    </row>
    <row r="115" spans="1:23" customFormat="1" x14ac:dyDescent="0.2">
      <c r="A115" s="126"/>
      <c r="B115" s="73"/>
      <c r="C115" s="88"/>
      <c r="D115" s="88"/>
      <c r="E115" s="88"/>
      <c r="F115" s="79"/>
      <c r="G115" s="79"/>
      <c r="H115" s="79"/>
      <c r="I115" s="79"/>
      <c r="J115" s="79"/>
      <c r="K115" s="79"/>
      <c r="L115" s="88"/>
      <c r="M115" s="88"/>
      <c r="N115" s="88"/>
      <c r="O115" s="80"/>
      <c r="Q115" s="113"/>
      <c r="R115" s="4"/>
      <c r="S115" s="4"/>
      <c r="T115" s="4"/>
      <c r="U115" s="4"/>
      <c r="V115" s="4"/>
      <c r="W115" s="4"/>
    </row>
    <row r="116" spans="1:23" customFormat="1" x14ac:dyDescent="0.2">
      <c r="A116" s="126"/>
      <c r="B116" s="73"/>
      <c r="C116" s="88"/>
      <c r="D116" s="88"/>
      <c r="E116" s="88"/>
      <c r="F116" s="79"/>
      <c r="G116" s="79"/>
      <c r="H116" s="79"/>
      <c r="I116" s="79"/>
      <c r="J116" s="79"/>
      <c r="K116" s="79"/>
      <c r="L116" s="88"/>
      <c r="M116" s="88"/>
      <c r="N116" s="88"/>
      <c r="O116" s="80"/>
      <c r="Q116" s="113"/>
      <c r="R116" s="4"/>
      <c r="S116" s="4"/>
      <c r="T116" s="4"/>
      <c r="U116" s="4"/>
      <c r="V116" s="4"/>
      <c r="W116" s="4"/>
    </row>
    <row r="117" spans="1:23" customFormat="1" x14ac:dyDescent="0.2">
      <c r="A117" s="126"/>
      <c r="B117" s="73"/>
      <c r="C117" s="88"/>
      <c r="D117" s="88"/>
      <c r="E117" s="88"/>
      <c r="F117" s="79"/>
      <c r="G117" s="79"/>
      <c r="H117" s="79"/>
      <c r="I117" s="79"/>
      <c r="J117" s="79"/>
      <c r="K117" s="79"/>
      <c r="L117" s="88"/>
      <c r="M117" s="88"/>
      <c r="N117" s="88"/>
      <c r="O117" s="80"/>
      <c r="Q117" s="113"/>
      <c r="R117" s="4"/>
      <c r="S117" s="4"/>
      <c r="T117" s="4"/>
      <c r="U117" s="4"/>
      <c r="V117" s="4"/>
      <c r="W117" s="4"/>
    </row>
    <row r="118" spans="1:23" customFormat="1" x14ac:dyDescent="0.2">
      <c r="A118" s="126"/>
      <c r="B118" s="24"/>
      <c r="C118" s="53"/>
      <c r="D118" s="53"/>
      <c r="E118" s="53"/>
      <c r="F118" s="26"/>
      <c r="G118" s="26"/>
      <c r="H118" s="26"/>
      <c r="I118" s="26"/>
      <c r="J118" s="26"/>
      <c r="K118" s="26"/>
      <c r="L118" s="53"/>
      <c r="M118" s="53"/>
      <c r="N118" s="53"/>
      <c r="Q118" s="113"/>
      <c r="R118" s="4"/>
      <c r="S118" s="4"/>
      <c r="T118" s="4"/>
      <c r="U118" s="4"/>
      <c r="V118" s="4"/>
      <c r="W118" s="4"/>
    </row>
    <row r="119" spans="1:23" customFormat="1" x14ac:dyDescent="0.2">
      <c r="A119" s="126"/>
      <c r="B119" s="24"/>
      <c r="C119" s="53"/>
      <c r="D119" s="53"/>
      <c r="E119" s="53"/>
      <c r="F119" s="26"/>
      <c r="G119" s="26"/>
      <c r="H119" s="26"/>
      <c r="I119" s="26"/>
      <c r="J119" s="26"/>
      <c r="K119" s="26"/>
      <c r="L119" s="53"/>
      <c r="M119" s="53"/>
      <c r="N119" s="53"/>
      <c r="Q119" s="113"/>
      <c r="R119" s="4"/>
      <c r="S119" s="4"/>
      <c r="T119" s="4"/>
      <c r="U119" s="4"/>
      <c r="V119" s="4"/>
      <c r="W119" s="4"/>
    </row>
    <row r="120" spans="1:23" customFormat="1" x14ac:dyDescent="0.2">
      <c r="A120" s="126"/>
      <c r="B120" s="24"/>
      <c r="C120" s="53"/>
      <c r="D120" s="53"/>
      <c r="E120" s="53"/>
      <c r="F120" s="26"/>
      <c r="G120" s="26"/>
      <c r="H120" s="26"/>
      <c r="I120" s="26"/>
      <c r="J120" s="26"/>
      <c r="K120" s="26"/>
      <c r="L120" s="53"/>
      <c r="M120" s="53"/>
      <c r="N120" s="53"/>
      <c r="Q120" s="113"/>
      <c r="R120" s="4"/>
      <c r="S120" s="4"/>
      <c r="T120" s="4"/>
      <c r="U120" s="4"/>
      <c r="V120" s="4"/>
      <c r="W120" s="4"/>
    </row>
    <row r="121" spans="1:23" customFormat="1" x14ac:dyDescent="0.2">
      <c r="A121" s="126"/>
      <c r="B121" s="24"/>
      <c r="C121" s="53"/>
      <c r="D121" s="53"/>
      <c r="E121" s="53"/>
      <c r="F121" s="26"/>
      <c r="G121" s="26"/>
      <c r="H121" s="26"/>
      <c r="I121" s="26"/>
      <c r="J121" s="26"/>
      <c r="K121" s="26"/>
      <c r="L121" s="53"/>
      <c r="M121" s="53"/>
      <c r="N121" s="53"/>
      <c r="Q121" s="113"/>
      <c r="R121" s="4"/>
      <c r="S121" s="4"/>
      <c r="T121" s="4"/>
      <c r="U121" s="4"/>
      <c r="V121" s="4"/>
      <c r="W121" s="4"/>
    </row>
    <row r="122" spans="1:23" customFormat="1" x14ac:dyDescent="0.2">
      <c r="A122" s="126"/>
      <c r="B122" s="24"/>
      <c r="C122" s="53"/>
      <c r="D122" s="53"/>
      <c r="E122" s="53"/>
      <c r="F122" s="26"/>
      <c r="G122" s="26"/>
      <c r="H122" s="26"/>
      <c r="I122" s="26"/>
      <c r="J122" s="26"/>
      <c r="K122" s="26"/>
      <c r="L122" s="53"/>
      <c r="M122" s="53"/>
      <c r="N122" s="53"/>
      <c r="Q122" s="113"/>
      <c r="R122" s="4"/>
      <c r="S122" s="4"/>
      <c r="T122" s="4"/>
      <c r="U122" s="4"/>
      <c r="V122" s="4"/>
      <c r="W122" s="4"/>
    </row>
    <row r="123" spans="1:23" customFormat="1" x14ac:dyDescent="0.2">
      <c r="A123" s="126"/>
      <c r="B123" s="24"/>
      <c r="C123" s="53"/>
      <c r="D123" s="53"/>
      <c r="E123" s="53"/>
      <c r="F123" s="26"/>
      <c r="G123" s="26"/>
      <c r="H123" s="26"/>
      <c r="I123" s="26"/>
      <c r="J123" s="26"/>
      <c r="K123" s="26"/>
      <c r="L123" s="53"/>
      <c r="M123" s="53"/>
      <c r="N123" s="53"/>
      <c r="Q123" s="113"/>
      <c r="R123" s="4"/>
      <c r="S123" s="4"/>
      <c r="T123" s="4"/>
      <c r="U123" s="4"/>
      <c r="V123" s="4"/>
      <c r="W123" s="4"/>
    </row>
    <row r="124" spans="1:23" customFormat="1" x14ac:dyDescent="0.2">
      <c r="A124" s="126"/>
      <c r="B124" s="24"/>
      <c r="C124" s="53"/>
      <c r="D124" s="53"/>
      <c r="E124" s="53"/>
      <c r="F124" s="26"/>
      <c r="G124" s="26"/>
      <c r="H124" s="26"/>
      <c r="I124" s="26"/>
      <c r="J124" s="26"/>
      <c r="K124" s="26"/>
      <c r="L124" s="53"/>
      <c r="M124" s="53"/>
      <c r="N124" s="53"/>
      <c r="Q124" s="113"/>
      <c r="R124" s="4"/>
      <c r="S124" s="4"/>
      <c r="T124" s="4"/>
      <c r="U124" s="4"/>
      <c r="V124" s="4"/>
      <c r="W124" s="4"/>
    </row>
    <row r="125" spans="1:23" customFormat="1" x14ac:dyDescent="0.2">
      <c r="A125" s="126"/>
      <c r="B125" s="24"/>
      <c r="C125" s="53"/>
      <c r="D125" s="53"/>
      <c r="E125" s="53"/>
      <c r="F125" s="26"/>
      <c r="G125" s="26"/>
      <c r="H125" s="26"/>
      <c r="I125" s="26"/>
      <c r="J125" s="26"/>
      <c r="K125" s="26"/>
      <c r="L125" s="53"/>
      <c r="M125" s="53"/>
      <c r="N125" s="53"/>
      <c r="Q125" s="113"/>
      <c r="R125" s="4"/>
      <c r="S125" s="4"/>
      <c r="T125" s="4"/>
      <c r="U125" s="4"/>
      <c r="V125" s="4"/>
      <c r="W125" s="4"/>
    </row>
    <row r="126" spans="1:23" customFormat="1" x14ac:dyDescent="0.2">
      <c r="A126" s="126"/>
      <c r="B126" s="24"/>
      <c r="C126" s="53"/>
      <c r="D126" s="53"/>
      <c r="E126" s="53"/>
      <c r="F126" s="26"/>
      <c r="G126" s="26"/>
      <c r="H126" s="26"/>
      <c r="I126" s="26"/>
      <c r="J126" s="26"/>
      <c r="K126" s="26"/>
      <c r="L126" s="53"/>
      <c r="M126" s="53"/>
      <c r="N126" s="53"/>
      <c r="Q126" s="113"/>
      <c r="R126" s="4"/>
      <c r="S126" s="4"/>
      <c r="T126" s="4"/>
      <c r="U126" s="4"/>
      <c r="V126" s="4"/>
      <c r="W126" s="4"/>
    </row>
    <row r="127" spans="1:23" customFormat="1" x14ac:dyDescent="0.2">
      <c r="A127" s="126"/>
      <c r="B127" s="24"/>
      <c r="C127" s="53"/>
      <c r="D127" s="53"/>
      <c r="E127" s="53"/>
      <c r="F127" s="26"/>
      <c r="G127" s="26"/>
      <c r="H127" s="26"/>
      <c r="I127" s="26"/>
      <c r="J127" s="26"/>
      <c r="K127" s="26"/>
      <c r="L127" s="53"/>
      <c r="M127" s="53"/>
      <c r="N127" s="53"/>
      <c r="Q127" s="113"/>
      <c r="R127" s="4"/>
      <c r="S127" s="4"/>
      <c r="T127" s="4"/>
      <c r="U127" s="4"/>
      <c r="V127" s="4"/>
      <c r="W127" s="4"/>
    </row>
    <row r="128" spans="1:23" customFormat="1" x14ac:dyDescent="0.2">
      <c r="A128" s="126"/>
      <c r="B128" s="24"/>
      <c r="C128" s="53"/>
      <c r="D128" s="53"/>
      <c r="E128" s="53"/>
      <c r="F128" s="26"/>
      <c r="G128" s="26"/>
      <c r="H128" s="26"/>
      <c r="I128" s="26"/>
      <c r="J128" s="26"/>
      <c r="K128" s="26"/>
      <c r="L128" s="53"/>
      <c r="M128" s="53"/>
      <c r="N128" s="53"/>
      <c r="Q128" s="113"/>
      <c r="R128" s="4"/>
      <c r="S128" s="4"/>
      <c r="T128" s="4"/>
      <c r="U128" s="4"/>
      <c r="V128" s="4"/>
      <c r="W128" s="4"/>
    </row>
    <row r="129" spans="1:23" customFormat="1" x14ac:dyDescent="0.2">
      <c r="A129" s="126"/>
      <c r="B129" s="24"/>
      <c r="C129" s="53"/>
      <c r="D129" s="53"/>
      <c r="E129" s="53"/>
      <c r="F129" s="26"/>
      <c r="G129" s="26"/>
      <c r="H129" s="26"/>
      <c r="I129" s="26"/>
      <c r="J129" s="26"/>
      <c r="K129" s="26"/>
      <c r="L129" s="53"/>
      <c r="M129" s="53"/>
      <c r="N129" s="53"/>
      <c r="Q129" s="113"/>
      <c r="R129" s="4"/>
      <c r="S129" s="4"/>
      <c r="T129" s="4"/>
      <c r="U129" s="4"/>
      <c r="V129" s="4"/>
      <c r="W129" s="4"/>
    </row>
    <row r="130" spans="1:23" customFormat="1" x14ac:dyDescent="0.2">
      <c r="A130" s="126"/>
      <c r="B130" s="24"/>
      <c r="C130" s="53"/>
      <c r="D130" s="53"/>
      <c r="E130" s="53"/>
      <c r="F130" s="26"/>
      <c r="G130" s="26"/>
      <c r="H130" s="26"/>
      <c r="I130" s="26"/>
      <c r="J130" s="26"/>
      <c r="K130" s="26"/>
      <c r="L130" s="53"/>
      <c r="M130" s="53"/>
      <c r="N130" s="53"/>
      <c r="Q130" s="113"/>
      <c r="R130" s="4"/>
      <c r="S130" s="4"/>
      <c r="T130" s="4"/>
      <c r="U130" s="4"/>
      <c r="V130" s="4"/>
      <c r="W130" s="4"/>
    </row>
    <row r="131" spans="1:23" customFormat="1" x14ac:dyDescent="0.2">
      <c r="A131" s="126"/>
      <c r="B131" s="24"/>
      <c r="C131" s="53"/>
      <c r="D131" s="53"/>
      <c r="E131" s="53"/>
      <c r="F131" s="26"/>
      <c r="G131" s="26"/>
      <c r="H131" s="26"/>
      <c r="I131" s="26"/>
      <c r="J131" s="26"/>
      <c r="K131" s="26"/>
      <c r="L131" s="53"/>
      <c r="M131" s="53"/>
      <c r="N131" s="53"/>
      <c r="Q131" s="113"/>
      <c r="R131" s="4"/>
      <c r="S131" s="4"/>
      <c r="T131" s="4"/>
      <c r="U131" s="4"/>
      <c r="V131" s="4"/>
      <c r="W131" s="4"/>
    </row>
    <row r="132" spans="1:23" customFormat="1" x14ac:dyDescent="0.2">
      <c r="A132" s="126"/>
      <c r="B132" s="24"/>
      <c r="C132" s="53"/>
      <c r="D132" s="53"/>
      <c r="E132" s="53"/>
      <c r="F132" s="26"/>
      <c r="G132" s="26"/>
      <c r="H132" s="26"/>
      <c r="I132" s="26"/>
      <c r="J132" s="26"/>
      <c r="K132" s="26"/>
      <c r="L132" s="53"/>
      <c r="M132" s="53"/>
      <c r="N132" s="53"/>
      <c r="Q132" s="113"/>
      <c r="R132" s="4"/>
      <c r="S132" s="4"/>
      <c r="T132" s="4"/>
      <c r="U132" s="4"/>
      <c r="V132" s="4"/>
      <c r="W132" s="4"/>
    </row>
    <row r="133" spans="1:23" customFormat="1" x14ac:dyDescent="0.2">
      <c r="A133" s="126"/>
      <c r="B133" s="24"/>
      <c r="C133" s="53"/>
      <c r="D133" s="53"/>
      <c r="E133" s="53"/>
      <c r="F133" s="26"/>
      <c r="G133" s="26"/>
      <c r="H133" s="26"/>
      <c r="I133" s="26"/>
      <c r="J133" s="26"/>
      <c r="K133" s="26"/>
      <c r="L133" s="53"/>
      <c r="M133" s="53"/>
      <c r="N133" s="53"/>
      <c r="Q133" s="113"/>
      <c r="R133" s="4"/>
      <c r="S133" s="4"/>
      <c r="T133" s="4"/>
      <c r="U133" s="4"/>
      <c r="V133" s="4"/>
      <c r="W133" s="4"/>
    </row>
    <row r="134" spans="1:23" customFormat="1" x14ac:dyDescent="0.2">
      <c r="A134" s="126"/>
      <c r="B134" s="24"/>
      <c r="C134" s="53"/>
      <c r="D134" s="53"/>
      <c r="E134" s="53"/>
      <c r="F134" s="26"/>
      <c r="G134" s="26"/>
      <c r="H134" s="26"/>
      <c r="I134" s="26"/>
      <c r="J134" s="26"/>
      <c r="K134" s="26"/>
      <c r="L134" s="53"/>
      <c r="M134" s="53"/>
      <c r="N134" s="53"/>
      <c r="Q134" s="113"/>
      <c r="R134" s="4"/>
      <c r="S134" s="4"/>
      <c r="T134" s="4"/>
      <c r="U134" s="4"/>
      <c r="V134" s="4"/>
      <c r="W134" s="4"/>
    </row>
    <row r="135" spans="1:23" customFormat="1" x14ac:dyDescent="0.2">
      <c r="A135" s="126"/>
      <c r="B135" s="24"/>
      <c r="C135" s="53"/>
      <c r="D135" s="53"/>
      <c r="E135" s="53"/>
      <c r="F135" s="26"/>
      <c r="G135" s="26"/>
      <c r="H135" s="26"/>
      <c r="I135" s="26"/>
      <c r="J135" s="26"/>
      <c r="K135" s="26"/>
      <c r="L135" s="53"/>
      <c r="M135" s="53"/>
      <c r="N135" s="53"/>
      <c r="Q135" s="113"/>
      <c r="R135" s="4"/>
      <c r="S135" s="4"/>
      <c r="T135" s="4"/>
      <c r="U135" s="4"/>
      <c r="V135" s="4"/>
      <c r="W135" s="4"/>
    </row>
    <row r="136" spans="1:23" customFormat="1" x14ac:dyDescent="0.2">
      <c r="A136" s="126"/>
      <c r="B136" s="24"/>
      <c r="C136" s="53"/>
      <c r="D136" s="53"/>
      <c r="E136" s="53"/>
      <c r="F136" s="26"/>
      <c r="G136" s="26"/>
      <c r="H136" s="26"/>
      <c r="I136" s="26"/>
      <c r="J136" s="26"/>
      <c r="K136" s="26"/>
      <c r="L136" s="53"/>
      <c r="M136" s="53"/>
      <c r="N136" s="53"/>
      <c r="Q136" s="113"/>
      <c r="R136" s="4"/>
      <c r="S136" s="4"/>
      <c r="T136" s="4"/>
      <c r="U136" s="4"/>
      <c r="V136" s="4"/>
      <c r="W136" s="4"/>
    </row>
    <row r="137" spans="1:23" customFormat="1" x14ac:dyDescent="0.2">
      <c r="A137" s="126"/>
      <c r="B137" s="24"/>
      <c r="C137" s="53"/>
      <c r="D137" s="53"/>
      <c r="E137" s="53"/>
      <c r="F137" s="26"/>
      <c r="G137" s="26"/>
      <c r="H137" s="26"/>
      <c r="I137" s="26"/>
      <c r="J137" s="26"/>
      <c r="K137" s="26"/>
      <c r="L137" s="53"/>
      <c r="M137" s="53"/>
      <c r="N137" s="53"/>
      <c r="Q137" s="113"/>
      <c r="R137" s="4"/>
      <c r="S137" s="4"/>
      <c r="T137" s="4"/>
      <c r="U137" s="4"/>
      <c r="V137" s="4"/>
      <c r="W137" s="4"/>
    </row>
    <row r="138" spans="1:23" customFormat="1" x14ac:dyDescent="0.2">
      <c r="A138" s="126"/>
      <c r="B138" s="24"/>
      <c r="C138" s="53"/>
      <c r="D138" s="53"/>
      <c r="E138" s="53"/>
      <c r="F138" s="26"/>
      <c r="G138" s="26"/>
      <c r="H138" s="26"/>
      <c r="I138" s="26"/>
      <c r="J138" s="26"/>
      <c r="K138" s="26"/>
      <c r="L138" s="53"/>
      <c r="M138" s="53"/>
      <c r="N138" s="53"/>
      <c r="Q138" s="113"/>
      <c r="R138" s="4"/>
      <c r="S138" s="4"/>
      <c r="T138" s="4"/>
      <c r="U138" s="4"/>
      <c r="V138" s="4"/>
      <c r="W138" s="4"/>
    </row>
    <row r="139" spans="1:23" customFormat="1" x14ac:dyDescent="0.2">
      <c r="A139" s="126"/>
      <c r="B139" s="24"/>
      <c r="C139" s="53"/>
      <c r="D139" s="53"/>
      <c r="E139" s="53"/>
      <c r="F139" s="26"/>
      <c r="G139" s="26"/>
      <c r="H139" s="26"/>
      <c r="I139" s="26"/>
      <c r="J139" s="26"/>
      <c r="K139" s="26"/>
      <c r="L139" s="53"/>
      <c r="M139" s="53"/>
      <c r="N139" s="53"/>
      <c r="Q139" s="113"/>
      <c r="R139" s="4"/>
      <c r="S139" s="4"/>
      <c r="T139" s="4"/>
      <c r="U139" s="4"/>
      <c r="V139" s="4"/>
      <c r="W139" s="4"/>
    </row>
    <row r="140" spans="1:23" customFormat="1" x14ac:dyDescent="0.2">
      <c r="A140" s="126"/>
      <c r="B140" s="24"/>
      <c r="C140" s="53"/>
      <c r="D140" s="53"/>
      <c r="E140" s="53"/>
      <c r="F140" s="26"/>
      <c r="G140" s="26"/>
      <c r="H140" s="26"/>
      <c r="I140" s="26"/>
      <c r="J140" s="26"/>
      <c r="K140" s="26"/>
      <c r="L140" s="53"/>
      <c r="M140" s="53"/>
      <c r="N140" s="53"/>
      <c r="Q140" s="113"/>
      <c r="R140" s="4"/>
      <c r="S140" s="4"/>
      <c r="T140" s="4"/>
      <c r="U140" s="4"/>
      <c r="V140" s="4"/>
      <c r="W140" s="4"/>
    </row>
    <row r="141" spans="1:23" customFormat="1" x14ac:dyDescent="0.2">
      <c r="A141" s="126"/>
      <c r="B141" s="24"/>
      <c r="C141" s="53"/>
      <c r="D141" s="53"/>
      <c r="E141" s="53"/>
      <c r="F141" s="26"/>
      <c r="G141" s="26"/>
      <c r="H141" s="26"/>
      <c r="I141" s="26"/>
      <c r="J141" s="26"/>
      <c r="K141" s="26"/>
      <c r="L141" s="53"/>
      <c r="M141" s="53"/>
      <c r="N141" s="53"/>
      <c r="Q141" s="113"/>
      <c r="R141" s="4"/>
      <c r="S141" s="4"/>
      <c r="T141" s="4"/>
      <c r="U141" s="4"/>
      <c r="V141" s="4"/>
      <c r="W141" s="4"/>
    </row>
    <row r="142" spans="1:23" customFormat="1" x14ac:dyDescent="0.2">
      <c r="A142" s="126"/>
      <c r="B142" s="24"/>
      <c r="C142" s="53"/>
      <c r="D142" s="53"/>
      <c r="E142" s="53"/>
      <c r="F142" s="26"/>
      <c r="G142" s="26"/>
      <c r="H142" s="26"/>
      <c r="I142" s="26"/>
      <c r="J142" s="26"/>
      <c r="K142" s="26"/>
      <c r="L142" s="53"/>
      <c r="M142" s="53"/>
      <c r="N142" s="53"/>
      <c r="Q142" s="113"/>
      <c r="R142" s="4"/>
      <c r="S142" s="4"/>
      <c r="T142" s="4"/>
      <c r="U142" s="4"/>
      <c r="V142" s="4"/>
      <c r="W142" s="4"/>
    </row>
    <row r="143" spans="1:23" customFormat="1" x14ac:dyDescent="0.2">
      <c r="A143" s="126"/>
      <c r="B143" s="24"/>
      <c r="C143" s="53"/>
      <c r="D143" s="53"/>
      <c r="E143" s="53"/>
      <c r="F143" s="26"/>
      <c r="G143" s="26"/>
      <c r="H143" s="26"/>
      <c r="I143" s="26"/>
      <c r="J143" s="26"/>
      <c r="K143" s="26"/>
      <c r="L143" s="53"/>
      <c r="M143" s="53"/>
      <c r="N143" s="53"/>
      <c r="Q143" s="113"/>
      <c r="R143" s="4"/>
      <c r="S143" s="4"/>
      <c r="T143" s="4"/>
      <c r="U143" s="4"/>
      <c r="V143" s="4"/>
      <c r="W143" s="4"/>
    </row>
    <row r="144" spans="1:23" customFormat="1" x14ac:dyDescent="0.2">
      <c r="A144" s="126"/>
      <c r="B144" s="24"/>
      <c r="C144" s="53"/>
      <c r="D144" s="53"/>
      <c r="E144" s="53"/>
      <c r="F144" s="26"/>
      <c r="G144" s="26"/>
      <c r="H144" s="26"/>
      <c r="I144" s="26"/>
      <c r="J144" s="26"/>
      <c r="K144" s="26"/>
      <c r="L144" s="53"/>
      <c r="M144" s="53"/>
      <c r="N144" s="53"/>
      <c r="Q144" s="113"/>
      <c r="R144" s="4"/>
      <c r="S144" s="4"/>
      <c r="T144" s="4"/>
      <c r="U144" s="4"/>
      <c r="V144" s="4"/>
      <c r="W144" s="4"/>
    </row>
    <row r="145" spans="1:23" customFormat="1" x14ac:dyDescent="0.2">
      <c r="A145" s="126"/>
      <c r="B145" s="24"/>
      <c r="C145" s="53"/>
      <c r="D145" s="53"/>
      <c r="E145" s="53"/>
      <c r="F145" s="26"/>
      <c r="G145" s="26"/>
      <c r="H145" s="26"/>
      <c r="I145" s="26"/>
      <c r="J145" s="26"/>
      <c r="K145" s="26"/>
      <c r="L145" s="53"/>
      <c r="M145" s="53"/>
      <c r="N145" s="53"/>
      <c r="Q145" s="113"/>
      <c r="R145" s="4"/>
      <c r="S145" s="4"/>
      <c r="T145" s="4"/>
      <c r="U145" s="4"/>
      <c r="V145" s="4"/>
      <c r="W145" s="4"/>
    </row>
    <row r="146" spans="1:23" customFormat="1" x14ac:dyDescent="0.2">
      <c r="A146" s="126"/>
      <c r="B146" s="24"/>
      <c r="C146" s="53"/>
      <c r="D146" s="53"/>
      <c r="E146" s="53"/>
      <c r="F146" s="26"/>
      <c r="G146" s="26"/>
      <c r="H146" s="26"/>
      <c r="I146" s="26"/>
      <c r="J146" s="26"/>
      <c r="K146" s="26"/>
      <c r="L146" s="53"/>
      <c r="M146" s="53"/>
      <c r="N146" s="53"/>
      <c r="Q146" s="113"/>
      <c r="R146" s="4"/>
      <c r="S146" s="4"/>
      <c r="T146" s="4"/>
      <c r="U146" s="4"/>
      <c r="V146" s="4"/>
      <c r="W146" s="4"/>
    </row>
    <row r="147" spans="1:23" customFormat="1" x14ac:dyDescent="0.2">
      <c r="A147" s="126"/>
      <c r="B147" s="24"/>
      <c r="C147" s="53"/>
      <c r="D147" s="53"/>
      <c r="E147" s="53"/>
      <c r="F147" s="26"/>
      <c r="G147" s="26"/>
      <c r="H147" s="26"/>
      <c r="I147" s="26"/>
      <c r="J147" s="26"/>
      <c r="K147" s="26"/>
      <c r="L147" s="53"/>
      <c r="M147" s="53"/>
      <c r="N147" s="53"/>
      <c r="Q147" s="113"/>
      <c r="R147" s="4"/>
      <c r="S147" s="4"/>
      <c r="T147" s="4"/>
      <c r="U147" s="4"/>
      <c r="V147" s="4"/>
      <c r="W147" s="4"/>
    </row>
    <row r="148" spans="1:23" customFormat="1" x14ac:dyDescent="0.2">
      <c r="A148" s="126"/>
      <c r="B148" s="24"/>
      <c r="C148" s="53"/>
      <c r="D148" s="53"/>
      <c r="E148" s="53"/>
      <c r="F148" s="26"/>
      <c r="G148" s="26"/>
      <c r="H148" s="26"/>
      <c r="I148" s="26"/>
      <c r="J148" s="26"/>
      <c r="K148" s="26"/>
      <c r="L148" s="53"/>
      <c r="M148" s="53"/>
      <c r="N148" s="53"/>
      <c r="Q148" s="113"/>
      <c r="R148" s="4"/>
      <c r="S148" s="4"/>
      <c r="T148" s="4"/>
      <c r="U148" s="4"/>
      <c r="V148" s="4"/>
      <c r="W148" s="4"/>
    </row>
    <row r="149" spans="1:23" customFormat="1" x14ac:dyDescent="0.2">
      <c r="A149" s="126"/>
      <c r="B149" s="24"/>
      <c r="C149" s="53"/>
      <c r="D149" s="53"/>
      <c r="E149" s="53"/>
      <c r="F149" s="26"/>
      <c r="G149" s="26"/>
      <c r="H149" s="26"/>
      <c r="I149" s="26"/>
      <c r="J149" s="26"/>
      <c r="K149" s="26"/>
      <c r="L149" s="53"/>
      <c r="M149" s="53"/>
      <c r="N149" s="53"/>
      <c r="Q149" s="113"/>
      <c r="R149" s="4"/>
      <c r="S149" s="4"/>
      <c r="T149" s="4"/>
      <c r="U149" s="4"/>
      <c r="V149" s="4"/>
      <c r="W149" s="4"/>
    </row>
    <row r="150" spans="1:23" customFormat="1" x14ac:dyDescent="0.2">
      <c r="A150" s="126"/>
      <c r="B150" s="24"/>
      <c r="C150" s="53"/>
      <c r="D150" s="53"/>
      <c r="E150" s="53"/>
      <c r="F150" s="26"/>
      <c r="G150" s="26"/>
      <c r="H150" s="26"/>
      <c r="I150" s="26"/>
      <c r="J150" s="26"/>
      <c r="K150" s="26"/>
      <c r="L150" s="53"/>
      <c r="M150" s="53"/>
      <c r="N150" s="53"/>
      <c r="Q150" s="113"/>
      <c r="R150" s="4"/>
      <c r="S150" s="4"/>
      <c r="T150" s="4"/>
      <c r="U150" s="4"/>
      <c r="V150" s="4"/>
      <c r="W150" s="4"/>
    </row>
    <row r="151" spans="1:23" customFormat="1" x14ac:dyDescent="0.2">
      <c r="A151" s="126"/>
      <c r="B151" s="24"/>
      <c r="C151" s="53"/>
      <c r="D151" s="53"/>
      <c r="E151" s="53"/>
      <c r="F151" s="26"/>
      <c r="G151" s="26"/>
      <c r="H151" s="26"/>
      <c r="I151" s="26"/>
      <c r="J151" s="26"/>
      <c r="K151" s="26"/>
      <c r="L151" s="53"/>
      <c r="M151" s="53"/>
      <c r="N151" s="53"/>
      <c r="Q151" s="113"/>
      <c r="R151" s="4"/>
      <c r="S151" s="4"/>
      <c r="T151" s="4"/>
      <c r="U151" s="4"/>
      <c r="V151" s="4"/>
      <c r="W151" s="4"/>
    </row>
    <row r="152" spans="1:23" customFormat="1" x14ac:dyDescent="0.2">
      <c r="A152" s="126"/>
      <c r="B152" s="24"/>
      <c r="C152" s="53"/>
      <c r="D152" s="53"/>
      <c r="E152" s="53"/>
      <c r="F152" s="26"/>
      <c r="G152" s="26"/>
      <c r="H152" s="26"/>
      <c r="I152" s="26"/>
      <c r="J152" s="26"/>
      <c r="K152" s="26"/>
      <c r="L152" s="53"/>
      <c r="M152" s="53"/>
      <c r="N152" s="53"/>
      <c r="Q152" s="113"/>
      <c r="R152" s="4"/>
      <c r="S152" s="4"/>
      <c r="T152" s="4"/>
      <c r="U152" s="4"/>
      <c r="V152" s="4"/>
      <c r="W152" s="4"/>
    </row>
    <row r="153" spans="1:23" customFormat="1" x14ac:dyDescent="0.2">
      <c r="A153" s="126"/>
      <c r="B153" s="24"/>
      <c r="C153" s="53"/>
      <c r="D153" s="53"/>
      <c r="E153" s="53"/>
      <c r="F153" s="26"/>
      <c r="G153" s="26"/>
      <c r="H153" s="26"/>
      <c r="I153" s="26"/>
      <c r="J153" s="26"/>
      <c r="K153" s="26"/>
      <c r="L153" s="53"/>
      <c r="M153" s="53"/>
      <c r="N153" s="53"/>
      <c r="Q153" s="113"/>
      <c r="R153" s="4"/>
      <c r="S153" s="4"/>
      <c r="T153" s="4"/>
      <c r="U153" s="4"/>
      <c r="V153" s="4"/>
      <c r="W153" s="4"/>
    </row>
    <row r="154" spans="1:23" customFormat="1" x14ac:dyDescent="0.2">
      <c r="A154" s="126"/>
      <c r="B154" s="24"/>
      <c r="C154" s="53"/>
      <c r="D154" s="53"/>
      <c r="E154" s="53"/>
      <c r="F154" s="26"/>
      <c r="G154" s="26"/>
      <c r="H154" s="26"/>
      <c r="I154" s="26"/>
      <c r="J154" s="26"/>
      <c r="K154" s="26"/>
      <c r="L154" s="53"/>
      <c r="M154" s="53"/>
      <c r="N154" s="53"/>
      <c r="Q154" s="113"/>
      <c r="R154" s="4"/>
      <c r="S154" s="4"/>
      <c r="T154" s="4"/>
      <c r="U154" s="4"/>
      <c r="V154" s="4"/>
      <c r="W154" s="4"/>
    </row>
    <row r="155" spans="1:23" customFormat="1" x14ac:dyDescent="0.2">
      <c r="A155" s="126"/>
      <c r="B155" s="24"/>
      <c r="C155" s="53"/>
      <c r="D155" s="53"/>
      <c r="E155" s="53"/>
      <c r="F155" s="26"/>
      <c r="G155" s="26"/>
      <c r="H155" s="26"/>
      <c r="I155" s="26"/>
      <c r="J155" s="26"/>
      <c r="K155" s="26"/>
      <c r="L155" s="53"/>
      <c r="M155" s="53"/>
      <c r="N155" s="53"/>
      <c r="Q155" s="113"/>
      <c r="R155" s="4"/>
      <c r="S155" s="4"/>
      <c r="T155" s="4"/>
      <c r="U155" s="4"/>
      <c r="V155" s="4"/>
      <c r="W155" s="4"/>
    </row>
    <row r="156" spans="1:23" x14ac:dyDescent="0.2">
      <c r="O156" s="24"/>
      <c r="P156" s="24"/>
      <c r="Q156" s="113"/>
      <c r="R156" s="18"/>
      <c r="S156" s="18"/>
      <c r="T156" s="18"/>
      <c r="U156" s="18"/>
      <c r="V156" s="18"/>
      <c r="W156" s="18"/>
    </row>
    <row r="157" spans="1:23" x14ac:dyDescent="0.2">
      <c r="O157" s="24"/>
      <c r="P157" s="24"/>
      <c r="Q157" s="113"/>
      <c r="R157" s="18"/>
      <c r="S157" s="18"/>
      <c r="T157" s="18"/>
      <c r="U157" s="18"/>
      <c r="V157" s="18"/>
      <c r="W157" s="18"/>
    </row>
    <row r="158" spans="1:23" x14ac:dyDescent="0.2">
      <c r="O158" s="24"/>
      <c r="P158" s="24"/>
      <c r="Q158" s="113"/>
      <c r="R158" s="18"/>
      <c r="S158" s="18"/>
      <c r="T158" s="18"/>
      <c r="U158" s="18"/>
      <c r="V158" s="18"/>
      <c r="W158" s="18"/>
    </row>
    <row r="159" spans="1:23" x14ac:dyDescent="0.2">
      <c r="O159" s="24"/>
      <c r="P159" s="24"/>
      <c r="Q159" s="113"/>
      <c r="R159" s="18"/>
      <c r="S159" s="18"/>
      <c r="T159" s="18"/>
      <c r="U159" s="18"/>
      <c r="V159" s="18"/>
      <c r="W159" s="18"/>
    </row>
    <row r="160" spans="1:23" x14ac:dyDescent="0.2"/>
    <row r="161" spans="1:244" ht="16.5" customHeight="1" x14ac:dyDescent="0.2">
      <c r="B161" s="90" t="s">
        <v>32</v>
      </c>
    </row>
    <row r="162" spans="1:244" ht="16.5" customHeight="1" x14ac:dyDescent="0.25">
      <c r="B162" s="90" t="s">
        <v>33</v>
      </c>
    </row>
    <row r="163" spans="1:244" x14ac:dyDescent="0.2"/>
    <row r="164" spans="1:244" ht="15" x14ac:dyDescent="0.2">
      <c r="B164" s="49"/>
    </row>
    <row r="165" spans="1:244" s="14" customFormat="1" x14ac:dyDescent="0.2">
      <c r="A165" s="94"/>
      <c r="B165" s="3"/>
      <c r="C165" s="3"/>
      <c r="D165" s="3"/>
      <c r="J165" s="3"/>
      <c r="K165" s="3"/>
      <c r="Q165" s="94"/>
    </row>
    <row r="166" spans="1:244" s="14" customFormat="1" ht="14.25" x14ac:dyDescent="0.2">
      <c r="A166" s="94"/>
      <c r="B166" s="199" t="s">
        <v>38</v>
      </c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93"/>
      <c r="R166" s="2"/>
      <c r="S166" s="2"/>
      <c r="T166" s="2"/>
      <c r="U166" s="2"/>
      <c r="V166" s="2"/>
      <c r="W166" s="2"/>
      <c r="X166" s="2"/>
      <c r="Y166" s="2"/>
      <c r="Z166" s="2"/>
      <c r="AA166" s="2"/>
      <c r="IF166" s="2"/>
      <c r="IG166" s="2"/>
      <c r="IH166" s="2"/>
      <c r="II166" s="2"/>
      <c r="IJ166" s="2"/>
    </row>
    <row r="167" spans="1:244" s="14" customFormat="1" ht="14.25" x14ac:dyDescent="0.2">
      <c r="A167" s="94"/>
      <c r="B167" s="199" t="s">
        <v>10</v>
      </c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93"/>
      <c r="R167" s="2"/>
      <c r="S167" s="2"/>
      <c r="T167" s="2"/>
      <c r="U167" s="2"/>
      <c r="V167" s="2"/>
      <c r="W167" s="2"/>
      <c r="X167" s="2"/>
      <c r="Y167" s="2"/>
      <c r="Z167" s="2"/>
      <c r="AA167" s="2"/>
      <c r="IF167" s="2"/>
      <c r="IG167" s="2"/>
      <c r="IH167" s="2"/>
      <c r="II167" s="2"/>
      <c r="IJ167" s="2"/>
    </row>
    <row r="168" spans="1:244" s="14" customFormat="1" ht="15.75" customHeight="1" x14ac:dyDescent="0.2">
      <c r="A168" s="94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93"/>
      <c r="R168" s="2"/>
      <c r="S168" s="2"/>
      <c r="T168" s="2"/>
      <c r="U168" s="2"/>
      <c r="V168" s="2"/>
      <c r="W168" s="2"/>
      <c r="X168" s="2"/>
      <c r="Y168" s="2"/>
      <c r="Z168" s="2"/>
      <c r="AA168" s="2"/>
      <c r="IF168" s="2"/>
      <c r="IG168" s="2"/>
      <c r="IH168" s="2"/>
      <c r="II168" s="2"/>
      <c r="IJ168" s="2"/>
    </row>
    <row r="169" spans="1:244" s="6" customFormat="1" ht="15.75" customHeight="1" x14ac:dyDescent="0.2">
      <c r="A169" s="127"/>
      <c r="B169" s="200" t="s">
        <v>7</v>
      </c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2"/>
      <c r="Q169" s="127"/>
    </row>
    <row r="170" spans="1:244" s="14" customFormat="1" x14ac:dyDescent="0.2">
      <c r="A170" s="135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58"/>
      <c r="M170" s="58"/>
      <c r="N170" s="58"/>
      <c r="O170" s="58"/>
      <c r="P170" s="58"/>
      <c r="Q170" s="135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  <c r="CG170" s="58"/>
      <c r="CH170" s="58"/>
      <c r="CI170" s="58"/>
      <c r="CJ170" s="58"/>
      <c r="CK170" s="58"/>
      <c r="CL170" s="58"/>
      <c r="CM170" s="58"/>
      <c r="CN170" s="58"/>
      <c r="CO170" s="58"/>
      <c r="CP170" s="58"/>
      <c r="CQ170" s="58"/>
      <c r="CR170" s="58"/>
      <c r="CS170" s="58"/>
      <c r="CT170" s="58"/>
      <c r="CU170" s="58"/>
      <c r="CV170" s="58"/>
      <c r="CW170" s="58"/>
      <c r="CX170" s="58"/>
      <c r="CY170" s="58"/>
      <c r="CZ170" s="58"/>
      <c r="DA170" s="58"/>
      <c r="DB170" s="58"/>
      <c r="DC170" s="58"/>
      <c r="DD170" s="58"/>
      <c r="DE170" s="58"/>
      <c r="DF170" s="58"/>
      <c r="DG170" s="58"/>
      <c r="DH170" s="58"/>
      <c r="DI170" s="58"/>
      <c r="DJ170" s="58"/>
      <c r="DK170" s="58"/>
      <c r="DL170" s="58"/>
      <c r="DM170" s="58"/>
      <c r="DN170" s="58"/>
      <c r="DO170" s="58"/>
      <c r="DP170" s="58"/>
      <c r="DQ170" s="58"/>
      <c r="DR170" s="58"/>
      <c r="DS170" s="58"/>
      <c r="DT170" s="58"/>
      <c r="DU170" s="58"/>
      <c r="DV170" s="58"/>
      <c r="DW170" s="58"/>
      <c r="DX170" s="58"/>
      <c r="DY170" s="58"/>
      <c r="DZ170" s="58"/>
      <c r="EA170" s="58"/>
      <c r="EB170" s="58"/>
      <c r="EC170" s="58"/>
      <c r="ED170" s="58"/>
      <c r="EE170" s="58"/>
      <c r="EF170" s="58"/>
      <c r="EG170" s="58"/>
      <c r="EH170" s="58"/>
      <c r="EI170" s="58"/>
      <c r="EJ170" s="58"/>
      <c r="EK170" s="58"/>
      <c r="EL170" s="58"/>
      <c r="EM170" s="58"/>
      <c r="EN170" s="58"/>
      <c r="EO170" s="58"/>
      <c r="EP170" s="58"/>
      <c r="EQ170" s="58"/>
      <c r="ER170" s="58"/>
      <c r="ES170" s="58"/>
      <c r="ET170" s="58"/>
      <c r="EU170" s="58"/>
      <c r="EV170" s="58"/>
      <c r="EW170" s="58"/>
      <c r="EX170" s="58"/>
      <c r="EY170" s="58"/>
      <c r="EZ170" s="58"/>
      <c r="FA170" s="58"/>
      <c r="FB170" s="58"/>
      <c r="FC170" s="58"/>
      <c r="FD170" s="58"/>
      <c r="FE170" s="58"/>
      <c r="FF170" s="58"/>
      <c r="FG170" s="58"/>
      <c r="FH170" s="58"/>
      <c r="FI170" s="58"/>
      <c r="FJ170" s="58"/>
      <c r="FK170" s="58"/>
      <c r="FL170" s="58"/>
      <c r="FM170" s="58"/>
      <c r="FN170" s="58"/>
      <c r="FO170" s="58"/>
      <c r="FP170" s="58"/>
      <c r="FQ170" s="58"/>
      <c r="FR170" s="58"/>
      <c r="FS170" s="58"/>
      <c r="FT170" s="58"/>
      <c r="FU170" s="58"/>
      <c r="FV170" s="58"/>
      <c r="FW170" s="58"/>
      <c r="FX170" s="58"/>
      <c r="FY170" s="58"/>
      <c r="FZ170" s="58"/>
      <c r="GA170" s="58"/>
      <c r="GB170" s="58"/>
      <c r="GC170" s="58"/>
      <c r="GD170" s="58"/>
      <c r="GE170" s="58"/>
      <c r="GF170" s="58"/>
      <c r="GG170" s="58"/>
      <c r="GH170" s="58"/>
      <c r="GI170" s="58"/>
      <c r="GJ170" s="58"/>
      <c r="GK170" s="58"/>
      <c r="GL170" s="58"/>
      <c r="GM170" s="58"/>
      <c r="GN170" s="58"/>
      <c r="GO170" s="58"/>
      <c r="GP170" s="58"/>
      <c r="GQ170" s="58"/>
      <c r="GR170" s="58"/>
      <c r="GS170" s="58"/>
      <c r="GT170" s="58"/>
      <c r="GU170" s="58"/>
      <c r="GV170" s="58"/>
      <c r="GW170" s="58"/>
      <c r="GX170" s="58"/>
      <c r="GY170" s="58"/>
      <c r="GZ170" s="58"/>
      <c r="HA170" s="58"/>
      <c r="HB170" s="58"/>
      <c r="HC170" s="58"/>
      <c r="HD170" s="58"/>
      <c r="HE170" s="58"/>
      <c r="HF170" s="58"/>
      <c r="HG170" s="58"/>
      <c r="HH170" s="58"/>
      <c r="HI170" s="58"/>
      <c r="HJ170" s="58"/>
      <c r="HK170" s="58"/>
      <c r="HL170" s="58"/>
      <c r="HM170" s="58"/>
      <c r="HN170" s="58"/>
      <c r="HO170" s="58"/>
      <c r="HP170" s="58"/>
      <c r="HQ170" s="58"/>
      <c r="HR170" s="58"/>
      <c r="HS170" s="58"/>
      <c r="HT170" s="58"/>
      <c r="HU170" s="58"/>
      <c r="HV170" s="58"/>
      <c r="HW170" s="58"/>
      <c r="HX170" s="58"/>
      <c r="HY170" s="58"/>
      <c r="HZ170" s="58"/>
      <c r="IA170" s="58"/>
      <c r="IB170" s="58"/>
      <c r="IC170" s="58"/>
      <c r="ID170" s="58"/>
      <c r="IE170" s="58"/>
      <c r="IF170" s="58"/>
      <c r="IG170" s="58"/>
      <c r="IH170" s="58"/>
      <c r="II170" s="58"/>
      <c r="IJ170" s="58"/>
    </row>
    <row r="171" spans="1:244" s="14" customFormat="1" ht="16.5" customHeight="1" x14ac:dyDescent="0.2">
      <c r="A171" s="94"/>
      <c r="B171" s="59" t="s">
        <v>12</v>
      </c>
      <c r="C171" s="3"/>
      <c r="D171" s="3"/>
      <c r="J171" s="3"/>
      <c r="K171" s="3"/>
      <c r="Q171" s="94"/>
    </row>
    <row r="172" spans="1:244" s="14" customFormat="1" ht="16.5" customHeight="1" x14ac:dyDescent="0.2">
      <c r="A172" s="94"/>
      <c r="B172" s="59" t="s">
        <v>13</v>
      </c>
      <c r="C172" s="3"/>
      <c r="D172" s="3"/>
      <c r="J172" s="3"/>
      <c r="K172" s="3"/>
      <c r="Q172" s="94"/>
    </row>
    <row r="173" spans="1:244" s="14" customFormat="1" ht="16.5" customHeight="1" x14ac:dyDescent="0.2">
      <c r="A173" s="94"/>
      <c r="B173" s="59" t="s">
        <v>39</v>
      </c>
      <c r="C173" s="3"/>
      <c r="D173" s="3"/>
      <c r="J173" s="3"/>
      <c r="K173" s="3"/>
      <c r="Q173" s="94"/>
    </row>
    <row r="174" spans="1:244" s="14" customFormat="1" ht="16.5" customHeight="1" x14ac:dyDescent="0.2">
      <c r="A174" s="94"/>
      <c r="B174" s="59" t="s">
        <v>40</v>
      </c>
      <c r="C174" s="3"/>
      <c r="D174" s="3"/>
      <c r="J174" s="3"/>
      <c r="K174" s="3"/>
      <c r="Q174" s="94"/>
    </row>
    <row r="175" spans="1:244" s="14" customFormat="1" ht="16.5" customHeight="1" x14ac:dyDescent="0.2">
      <c r="A175" s="94"/>
      <c r="B175" s="59" t="s">
        <v>41</v>
      </c>
      <c r="C175" s="3"/>
      <c r="D175" s="3"/>
      <c r="J175" s="3"/>
      <c r="K175" s="3"/>
      <c r="Q175" s="94"/>
    </row>
    <row r="176" spans="1:244" s="14" customFormat="1" ht="16.5" customHeight="1" x14ac:dyDescent="0.2">
      <c r="A176" s="94"/>
      <c r="B176" s="59" t="s">
        <v>42</v>
      </c>
      <c r="C176" s="3"/>
      <c r="D176" s="3"/>
      <c r="J176" s="3"/>
      <c r="K176" s="3"/>
      <c r="Q176" s="94"/>
    </row>
    <row r="177" spans="1:244" s="14" customFormat="1" ht="16.5" customHeight="1" x14ac:dyDescent="0.2">
      <c r="A177" s="94"/>
      <c r="B177" s="59" t="s">
        <v>43</v>
      </c>
      <c r="C177" s="3"/>
      <c r="D177" s="3"/>
      <c r="J177" s="3"/>
      <c r="K177" s="3"/>
      <c r="Q177" s="94"/>
    </row>
    <row r="178" spans="1:244" s="14" customFormat="1" ht="16.5" customHeight="1" x14ac:dyDescent="0.2">
      <c r="A178" s="94"/>
      <c r="B178" s="59" t="s">
        <v>44</v>
      </c>
      <c r="C178" s="3"/>
      <c r="D178" s="3"/>
      <c r="J178" s="3"/>
      <c r="K178" s="3"/>
      <c r="Q178" s="94"/>
    </row>
    <row r="179" spans="1:244" s="14" customFormat="1" ht="24" customHeight="1" x14ac:dyDescent="0.2">
      <c r="A179" s="94"/>
      <c r="B179" s="56" t="s">
        <v>9</v>
      </c>
      <c r="C179" s="3"/>
      <c r="D179" s="3"/>
      <c r="J179" s="3"/>
      <c r="K179" s="3"/>
      <c r="Q179" s="94"/>
    </row>
    <row r="180" spans="1:244" s="14" customFormat="1" ht="16.5" customHeight="1" x14ac:dyDescent="0.2">
      <c r="A180" s="135"/>
      <c r="B180" s="43" t="s">
        <v>14</v>
      </c>
      <c r="C180" s="24"/>
      <c r="D180" s="24"/>
      <c r="E180" s="58"/>
      <c r="F180" s="58"/>
      <c r="G180" s="58"/>
      <c r="H180" s="58"/>
      <c r="I180" s="58"/>
      <c r="J180" s="24"/>
      <c r="K180" s="24"/>
      <c r="L180" s="58"/>
      <c r="M180" s="58"/>
      <c r="N180" s="58"/>
      <c r="O180" s="58"/>
      <c r="P180" s="58"/>
      <c r="Q180" s="135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  <c r="CZ180" s="58"/>
      <c r="DA180" s="58"/>
      <c r="DB180" s="58"/>
      <c r="DC180" s="58"/>
      <c r="DD180" s="58"/>
      <c r="DE180" s="58"/>
      <c r="DF180" s="58"/>
      <c r="DG180" s="58"/>
      <c r="DH180" s="58"/>
      <c r="DI180" s="58"/>
      <c r="DJ180" s="58"/>
      <c r="DK180" s="58"/>
      <c r="DL180" s="58"/>
      <c r="DM180" s="58"/>
      <c r="DN180" s="58"/>
      <c r="DO180" s="58"/>
      <c r="DP180" s="58"/>
      <c r="DQ180" s="58"/>
      <c r="DR180" s="58"/>
      <c r="DS180" s="58"/>
      <c r="DT180" s="58"/>
      <c r="DU180" s="58"/>
      <c r="DV180" s="58"/>
      <c r="DW180" s="58"/>
      <c r="DX180" s="58"/>
      <c r="DY180" s="58"/>
      <c r="DZ180" s="58"/>
      <c r="EA180" s="58"/>
      <c r="EB180" s="58"/>
      <c r="EC180" s="58"/>
      <c r="ED180" s="58"/>
      <c r="EE180" s="58"/>
      <c r="EF180" s="58"/>
      <c r="EG180" s="58"/>
      <c r="EH180" s="58"/>
      <c r="EI180" s="58"/>
      <c r="EJ180" s="58"/>
      <c r="EK180" s="58"/>
      <c r="EL180" s="58"/>
      <c r="EM180" s="58"/>
      <c r="EN180" s="58"/>
      <c r="EO180" s="58"/>
      <c r="EP180" s="58"/>
      <c r="EQ180" s="58"/>
      <c r="ER180" s="58"/>
      <c r="ES180" s="58"/>
      <c r="ET180" s="58"/>
      <c r="EU180" s="58"/>
      <c r="EV180" s="58"/>
      <c r="EW180" s="58"/>
      <c r="EX180" s="58"/>
      <c r="EY180" s="58"/>
      <c r="EZ180" s="58"/>
      <c r="FA180" s="58"/>
      <c r="FB180" s="58"/>
      <c r="FC180" s="58"/>
      <c r="FD180" s="58"/>
      <c r="FE180" s="58"/>
      <c r="FF180" s="58"/>
      <c r="FG180" s="58"/>
      <c r="FH180" s="58"/>
      <c r="FI180" s="58"/>
      <c r="FJ180" s="58"/>
      <c r="FK180" s="58"/>
      <c r="FL180" s="58"/>
      <c r="FM180" s="58"/>
      <c r="FN180" s="58"/>
      <c r="FO180" s="58"/>
      <c r="FP180" s="58"/>
      <c r="FQ180" s="58"/>
      <c r="FR180" s="58"/>
      <c r="FS180" s="58"/>
      <c r="FT180" s="58"/>
      <c r="FU180" s="58"/>
      <c r="FV180" s="58"/>
      <c r="FW180" s="58"/>
      <c r="FX180" s="58"/>
      <c r="FY180" s="58"/>
      <c r="FZ180" s="58"/>
      <c r="GA180" s="58"/>
      <c r="GB180" s="58"/>
      <c r="GC180" s="58"/>
      <c r="GD180" s="58"/>
      <c r="GE180" s="58"/>
      <c r="GF180" s="58"/>
      <c r="GG180" s="58"/>
      <c r="GH180" s="58"/>
      <c r="GI180" s="58"/>
      <c r="GJ180" s="58"/>
      <c r="GK180" s="58"/>
      <c r="GL180" s="58"/>
      <c r="GM180" s="58"/>
      <c r="GN180" s="58"/>
      <c r="GO180" s="58"/>
      <c r="GP180" s="58"/>
      <c r="GQ180" s="58"/>
      <c r="GR180" s="58"/>
      <c r="GS180" s="58"/>
      <c r="GT180" s="58"/>
      <c r="GU180" s="58"/>
      <c r="GV180" s="58"/>
      <c r="GW180" s="58"/>
      <c r="GX180" s="58"/>
      <c r="GY180" s="58"/>
      <c r="GZ180" s="58"/>
      <c r="HA180" s="58"/>
      <c r="HB180" s="58"/>
      <c r="HC180" s="58"/>
      <c r="HD180" s="58"/>
      <c r="HE180" s="58"/>
      <c r="HF180" s="58"/>
      <c r="HG180" s="58"/>
      <c r="HH180" s="58"/>
      <c r="HI180" s="58"/>
      <c r="HJ180" s="58"/>
      <c r="HK180" s="58"/>
      <c r="HL180" s="58"/>
      <c r="HM180" s="58"/>
      <c r="HN180" s="58"/>
      <c r="HO180" s="58"/>
      <c r="HP180" s="58"/>
      <c r="HQ180" s="58"/>
      <c r="HR180" s="58"/>
      <c r="HS180" s="58"/>
      <c r="HT180" s="58"/>
      <c r="HU180" s="58"/>
      <c r="HV180" s="58"/>
      <c r="HW180" s="58"/>
      <c r="HX180" s="58"/>
      <c r="HY180" s="58"/>
      <c r="HZ180" s="58"/>
      <c r="IA180" s="58"/>
      <c r="IB180" s="58"/>
      <c r="IC180" s="58"/>
      <c r="ID180" s="58"/>
      <c r="IE180" s="58"/>
      <c r="IF180" s="58"/>
      <c r="IG180" s="58"/>
      <c r="IH180" s="58"/>
      <c r="II180" s="58"/>
      <c r="IJ180" s="58"/>
    </row>
    <row r="181" spans="1:244" s="14" customFormat="1" ht="16.5" customHeight="1" x14ac:dyDescent="0.2">
      <c r="A181" s="135"/>
      <c r="B181" s="59" t="s">
        <v>15</v>
      </c>
      <c r="C181" s="24"/>
      <c r="D181" s="24"/>
      <c r="E181" s="58"/>
      <c r="F181" s="58"/>
      <c r="G181" s="58"/>
      <c r="H181" s="58"/>
      <c r="I181" s="58"/>
      <c r="J181" s="24"/>
      <c r="K181" s="24"/>
      <c r="L181" s="58"/>
      <c r="M181" s="58"/>
      <c r="N181" s="58"/>
      <c r="O181" s="58"/>
      <c r="P181" s="58"/>
      <c r="Q181" s="135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  <c r="CR181" s="58"/>
      <c r="CS181" s="58"/>
      <c r="CT181" s="58"/>
      <c r="CU181" s="58"/>
      <c r="CV181" s="58"/>
      <c r="CW181" s="58"/>
      <c r="CX181" s="58"/>
      <c r="CY181" s="58"/>
      <c r="CZ181" s="58"/>
      <c r="DA181" s="58"/>
      <c r="DB181" s="58"/>
      <c r="DC181" s="58"/>
      <c r="DD181" s="58"/>
      <c r="DE181" s="58"/>
      <c r="DF181" s="58"/>
      <c r="DG181" s="58"/>
      <c r="DH181" s="58"/>
      <c r="DI181" s="58"/>
      <c r="DJ181" s="58"/>
      <c r="DK181" s="58"/>
      <c r="DL181" s="58"/>
      <c r="DM181" s="58"/>
      <c r="DN181" s="58"/>
      <c r="DO181" s="58"/>
      <c r="DP181" s="58"/>
      <c r="DQ181" s="58"/>
      <c r="DR181" s="58"/>
      <c r="DS181" s="58"/>
      <c r="DT181" s="58"/>
      <c r="DU181" s="58"/>
      <c r="DV181" s="58"/>
      <c r="DW181" s="58"/>
      <c r="DX181" s="58"/>
      <c r="DY181" s="58"/>
      <c r="DZ181" s="58"/>
      <c r="EA181" s="58"/>
      <c r="EB181" s="58"/>
      <c r="EC181" s="58"/>
      <c r="ED181" s="58"/>
      <c r="EE181" s="58"/>
      <c r="EF181" s="58"/>
      <c r="EG181" s="58"/>
      <c r="EH181" s="58"/>
      <c r="EI181" s="58"/>
      <c r="EJ181" s="58"/>
      <c r="EK181" s="58"/>
      <c r="EL181" s="58"/>
      <c r="EM181" s="58"/>
      <c r="EN181" s="58"/>
      <c r="EO181" s="58"/>
      <c r="EP181" s="58"/>
      <c r="EQ181" s="58"/>
      <c r="ER181" s="58"/>
      <c r="ES181" s="58"/>
      <c r="ET181" s="58"/>
      <c r="EU181" s="58"/>
      <c r="EV181" s="58"/>
      <c r="EW181" s="58"/>
      <c r="EX181" s="58"/>
      <c r="EY181" s="58"/>
      <c r="EZ181" s="58"/>
      <c r="FA181" s="58"/>
      <c r="FB181" s="58"/>
      <c r="FC181" s="58"/>
      <c r="FD181" s="58"/>
      <c r="FE181" s="58"/>
      <c r="FF181" s="58"/>
      <c r="FG181" s="58"/>
      <c r="FH181" s="58"/>
      <c r="FI181" s="58"/>
      <c r="FJ181" s="58"/>
      <c r="FK181" s="58"/>
      <c r="FL181" s="58"/>
      <c r="FM181" s="58"/>
      <c r="FN181" s="58"/>
      <c r="FO181" s="58"/>
      <c r="FP181" s="58"/>
      <c r="FQ181" s="58"/>
      <c r="FR181" s="58"/>
      <c r="FS181" s="58"/>
      <c r="FT181" s="58"/>
      <c r="FU181" s="58"/>
      <c r="FV181" s="58"/>
      <c r="FW181" s="58"/>
      <c r="FX181" s="58"/>
      <c r="FY181" s="58"/>
      <c r="FZ181" s="58"/>
      <c r="GA181" s="58"/>
      <c r="GB181" s="58"/>
      <c r="GC181" s="58"/>
      <c r="GD181" s="58"/>
      <c r="GE181" s="58"/>
      <c r="GF181" s="58"/>
      <c r="GG181" s="58"/>
      <c r="GH181" s="58"/>
      <c r="GI181" s="58"/>
      <c r="GJ181" s="58"/>
      <c r="GK181" s="58"/>
      <c r="GL181" s="58"/>
      <c r="GM181" s="58"/>
      <c r="GN181" s="58"/>
      <c r="GO181" s="58"/>
      <c r="GP181" s="58"/>
      <c r="GQ181" s="58"/>
      <c r="GR181" s="58"/>
      <c r="GS181" s="58"/>
      <c r="GT181" s="58"/>
      <c r="GU181" s="58"/>
      <c r="GV181" s="58"/>
      <c r="GW181" s="58"/>
      <c r="GX181" s="58"/>
      <c r="GY181" s="58"/>
      <c r="GZ181" s="58"/>
      <c r="HA181" s="58"/>
      <c r="HB181" s="58"/>
      <c r="HC181" s="58"/>
      <c r="HD181" s="58"/>
      <c r="HE181" s="58"/>
      <c r="HF181" s="58"/>
      <c r="HG181" s="58"/>
      <c r="HH181" s="58"/>
      <c r="HI181" s="58"/>
      <c r="HJ181" s="58"/>
      <c r="HK181" s="58"/>
      <c r="HL181" s="58"/>
      <c r="HM181" s="58"/>
      <c r="HN181" s="58"/>
      <c r="HO181" s="58"/>
      <c r="HP181" s="58"/>
      <c r="HQ181" s="58"/>
      <c r="HR181" s="58"/>
      <c r="HS181" s="58"/>
      <c r="HT181" s="58"/>
      <c r="HU181" s="58"/>
      <c r="HV181" s="58"/>
      <c r="HW181" s="58"/>
      <c r="HX181" s="58"/>
      <c r="HY181" s="58"/>
      <c r="HZ181" s="58"/>
      <c r="IA181" s="58"/>
      <c r="IB181" s="58"/>
      <c r="IC181" s="58"/>
      <c r="ID181" s="58"/>
      <c r="IE181" s="58"/>
      <c r="IF181" s="58"/>
      <c r="IG181" s="58"/>
      <c r="IH181" s="58"/>
      <c r="II181" s="58"/>
      <c r="IJ181" s="58"/>
    </row>
    <row r="182" spans="1:244" s="14" customFormat="1" ht="16.5" customHeight="1" x14ac:dyDescent="0.2">
      <c r="A182" s="135"/>
      <c r="B182" s="43" t="s">
        <v>16</v>
      </c>
      <c r="C182" s="24"/>
      <c r="D182" s="24"/>
      <c r="E182" s="58"/>
      <c r="F182" s="58"/>
      <c r="G182" s="58"/>
      <c r="H182" s="58"/>
      <c r="I182" s="58"/>
      <c r="J182" s="24"/>
      <c r="K182" s="24"/>
      <c r="L182" s="58"/>
      <c r="M182" s="58"/>
      <c r="N182" s="58"/>
      <c r="O182" s="58"/>
      <c r="P182" s="58"/>
      <c r="Q182" s="135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58"/>
      <c r="CN182" s="58"/>
      <c r="CO182" s="58"/>
      <c r="CP182" s="58"/>
      <c r="CQ182" s="58"/>
      <c r="CR182" s="58"/>
      <c r="CS182" s="58"/>
      <c r="CT182" s="58"/>
      <c r="CU182" s="58"/>
      <c r="CV182" s="58"/>
      <c r="CW182" s="58"/>
      <c r="CX182" s="58"/>
      <c r="CY182" s="58"/>
      <c r="CZ182" s="58"/>
      <c r="DA182" s="58"/>
      <c r="DB182" s="58"/>
      <c r="DC182" s="58"/>
      <c r="DD182" s="58"/>
      <c r="DE182" s="58"/>
      <c r="DF182" s="58"/>
      <c r="DG182" s="58"/>
      <c r="DH182" s="58"/>
      <c r="DI182" s="58"/>
      <c r="DJ182" s="58"/>
      <c r="DK182" s="58"/>
      <c r="DL182" s="58"/>
      <c r="DM182" s="58"/>
      <c r="DN182" s="58"/>
      <c r="DO182" s="58"/>
      <c r="DP182" s="58"/>
      <c r="DQ182" s="58"/>
      <c r="DR182" s="58"/>
      <c r="DS182" s="58"/>
      <c r="DT182" s="58"/>
      <c r="DU182" s="58"/>
      <c r="DV182" s="58"/>
      <c r="DW182" s="58"/>
      <c r="DX182" s="58"/>
      <c r="DY182" s="58"/>
      <c r="DZ182" s="58"/>
      <c r="EA182" s="58"/>
      <c r="EB182" s="58"/>
      <c r="EC182" s="58"/>
      <c r="ED182" s="58"/>
      <c r="EE182" s="58"/>
      <c r="EF182" s="58"/>
      <c r="EG182" s="58"/>
      <c r="EH182" s="58"/>
      <c r="EI182" s="58"/>
      <c r="EJ182" s="58"/>
      <c r="EK182" s="58"/>
      <c r="EL182" s="58"/>
      <c r="EM182" s="58"/>
      <c r="EN182" s="58"/>
      <c r="EO182" s="58"/>
      <c r="EP182" s="58"/>
      <c r="EQ182" s="58"/>
      <c r="ER182" s="58"/>
      <c r="ES182" s="58"/>
      <c r="ET182" s="58"/>
      <c r="EU182" s="58"/>
      <c r="EV182" s="58"/>
      <c r="EW182" s="58"/>
      <c r="EX182" s="58"/>
      <c r="EY182" s="58"/>
      <c r="EZ182" s="58"/>
      <c r="FA182" s="58"/>
      <c r="FB182" s="58"/>
      <c r="FC182" s="58"/>
      <c r="FD182" s="58"/>
      <c r="FE182" s="58"/>
      <c r="FF182" s="58"/>
      <c r="FG182" s="58"/>
      <c r="FH182" s="58"/>
      <c r="FI182" s="58"/>
      <c r="FJ182" s="58"/>
      <c r="FK182" s="58"/>
      <c r="FL182" s="58"/>
      <c r="FM182" s="58"/>
      <c r="FN182" s="58"/>
      <c r="FO182" s="58"/>
      <c r="FP182" s="58"/>
      <c r="FQ182" s="58"/>
      <c r="FR182" s="58"/>
      <c r="FS182" s="58"/>
      <c r="FT182" s="58"/>
      <c r="FU182" s="58"/>
      <c r="FV182" s="58"/>
      <c r="FW182" s="58"/>
      <c r="FX182" s="58"/>
      <c r="FY182" s="58"/>
      <c r="FZ182" s="58"/>
      <c r="GA182" s="58"/>
      <c r="GB182" s="58"/>
      <c r="GC182" s="58"/>
      <c r="GD182" s="58"/>
      <c r="GE182" s="58"/>
      <c r="GF182" s="58"/>
      <c r="GG182" s="58"/>
      <c r="GH182" s="58"/>
      <c r="GI182" s="58"/>
      <c r="GJ182" s="58"/>
      <c r="GK182" s="58"/>
      <c r="GL182" s="58"/>
      <c r="GM182" s="58"/>
      <c r="GN182" s="58"/>
      <c r="GO182" s="58"/>
      <c r="GP182" s="58"/>
      <c r="GQ182" s="58"/>
      <c r="GR182" s="58"/>
      <c r="GS182" s="58"/>
      <c r="GT182" s="58"/>
      <c r="GU182" s="58"/>
      <c r="GV182" s="58"/>
      <c r="GW182" s="58"/>
      <c r="GX182" s="58"/>
      <c r="GY182" s="58"/>
      <c r="GZ182" s="58"/>
      <c r="HA182" s="58"/>
      <c r="HB182" s="58"/>
      <c r="HC182" s="58"/>
      <c r="HD182" s="58"/>
      <c r="HE182" s="58"/>
      <c r="HF182" s="58"/>
      <c r="HG182" s="58"/>
      <c r="HH182" s="58"/>
      <c r="HI182" s="58"/>
      <c r="HJ182" s="58"/>
      <c r="HK182" s="58"/>
      <c r="HL182" s="58"/>
      <c r="HM182" s="58"/>
      <c r="HN182" s="58"/>
      <c r="HO182" s="58"/>
      <c r="HP182" s="58"/>
      <c r="HQ182" s="58"/>
      <c r="HR182" s="58"/>
      <c r="HS182" s="58"/>
      <c r="HT182" s="58"/>
      <c r="HU182" s="58"/>
      <c r="HV182" s="58"/>
      <c r="HW182" s="58"/>
      <c r="HX182" s="58"/>
      <c r="HY182" s="58"/>
      <c r="HZ182" s="58"/>
      <c r="IA182" s="58"/>
      <c r="IB182" s="58"/>
      <c r="IC182" s="58"/>
      <c r="ID182" s="58"/>
      <c r="IE182" s="58"/>
      <c r="IF182" s="58"/>
      <c r="IG182" s="58"/>
      <c r="IH182" s="58"/>
      <c r="II182" s="58"/>
      <c r="IJ182" s="58"/>
    </row>
    <row r="183" spans="1:244" s="14" customFormat="1" ht="16.5" customHeight="1" x14ac:dyDescent="0.2">
      <c r="A183" s="135"/>
      <c r="B183" s="43" t="s">
        <v>17</v>
      </c>
      <c r="C183" s="24"/>
      <c r="D183" s="24"/>
      <c r="E183" s="58"/>
      <c r="F183" s="58"/>
      <c r="G183" s="58"/>
      <c r="H183" s="58"/>
      <c r="I183" s="58"/>
      <c r="J183" s="24"/>
      <c r="K183" s="24"/>
      <c r="L183" s="58"/>
      <c r="M183" s="58"/>
      <c r="N183" s="58"/>
      <c r="O183" s="58"/>
      <c r="P183" s="58"/>
      <c r="Q183" s="135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  <c r="CG183" s="58"/>
      <c r="CH183" s="58"/>
      <c r="CI183" s="58"/>
      <c r="CJ183" s="58"/>
      <c r="CK183" s="58"/>
      <c r="CL183" s="58"/>
      <c r="CM183" s="58"/>
      <c r="CN183" s="58"/>
      <c r="CO183" s="58"/>
      <c r="CP183" s="58"/>
      <c r="CQ183" s="58"/>
      <c r="CR183" s="58"/>
      <c r="CS183" s="58"/>
      <c r="CT183" s="58"/>
      <c r="CU183" s="58"/>
      <c r="CV183" s="58"/>
      <c r="CW183" s="58"/>
      <c r="CX183" s="58"/>
      <c r="CY183" s="58"/>
      <c r="CZ183" s="58"/>
      <c r="DA183" s="58"/>
      <c r="DB183" s="58"/>
      <c r="DC183" s="58"/>
      <c r="DD183" s="58"/>
      <c r="DE183" s="58"/>
      <c r="DF183" s="58"/>
      <c r="DG183" s="58"/>
      <c r="DH183" s="58"/>
      <c r="DI183" s="58"/>
      <c r="DJ183" s="58"/>
      <c r="DK183" s="58"/>
      <c r="DL183" s="58"/>
      <c r="DM183" s="58"/>
      <c r="DN183" s="58"/>
      <c r="DO183" s="58"/>
      <c r="DP183" s="58"/>
      <c r="DQ183" s="58"/>
      <c r="DR183" s="58"/>
      <c r="DS183" s="58"/>
      <c r="DT183" s="58"/>
      <c r="DU183" s="58"/>
      <c r="DV183" s="58"/>
      <c r="DW183" s="58"/>
      <c r="DX183" s="58"/>
      <c r="DY183" s="58"/>
      <c r="DZ183" s="58"/>
      <c r="EA183" s="58"/>
      <c r="EB183" s="58"/>
      <c r="EC183" s="58"/>
      <c r="ED183" s="58"/>
      <c r="EE183" s="58"/>
      <c r="EF183" s="58"/>
      <c r="EG183" s="58"/>
      <c r="EH183" s="58"/>
      <c r="EI183" s="58"/>
      <c r="EJ183" s="58"/>
      <c r="EK183" s="58"/>
      <c r="EL183" s="58"/>
      <c r="EM183" s="58"/>
      <c r="EN183" s="58"/>
      <c r="EO183" s="58"/>
      <c r="EP183" s="58"/>
      <c r="EQ183" s="58"/>
      <c r="ER183" s="58"/>
      <c r="ES183" s="58"/>
      <c r="ET183" s="58"/>
      <c r="EU183" s="58"/>
      <c r="EV183" s="58"/>
      <c r="EW183" s="58"/>
      <c r="EX183" s="58"/>
      <c r="EY183" s="58"/>
      <c r="EZ183" s="58"/>
      <c r="FA183" s="58"/>
      <c r="FB183" s="58"/>
      <c r="FC183" s="58"/>
      <c r="FD183" s="58"/>
      <c r="FE183" s="58"/>
      <c r="FF183" s="58"/>
      <c r="FG183" s="58"/>
      <c r="FH183" s="58"/>
      <c r="FI183" s="58"/>
      <c r="FJ183" s="58"/>
      <c r="FK183" s="58"/>
      <c r="FL183" s="58"/>
      <c r="FM183" s="58"/>
      <c r="FN183" s="58"/>
      <c r="FO183" s="58"/>
      <c r="FP183" s="58"/>
      <c r="FQ183" s="58"/>
      <c r="FR183" s="58"/>
      <c r="FS183" s="58"/>
      <c r="FT183" s="58"/>
      <c r="FU183" s="58"/>
      <c r="FV183" s="58"/>
      <c r="FW183" s="58"/>
      <c r="FX183" s="58"/>
      <c r="FY183" s="58"/>
      <c r="FZ183" s="58"/>
      <c r="GA183" s="58"/>
      <c r="GB183" s="58"/>
      <c r="GC183" s="58"/>
      <c r="GD183" s="58"/>
      <c r="GE183" s="58"/>
      <c r="GF183" s="58"/>
      <c r="GG183" s="58"/>
      <c r="GH183" s="58"/>
      <c r="GI183" s="58"/>
      <c r="GJ183" s="58"/>
      <c r="GK183" s="58"/>
      <c r="GL183" s="58"/>
      <c r="GM183" s="58"/>
      <c r="GN183" s="58"/>
      <c r="GO183" s="58"/>
      <c r="GP183" s="58"/>
      <c r="GQ183" s="58"/>
      <c r="GR183" s="58"/>
      <c r="GS183" s="58"/>
      <c r="GT183" s="58"/>
      <c r="GU183" s="58"/>
      <c r="GV183" s="58"/>
      <c r="GW183" s="58"/>
      <c r="GX183" s="58"/>
      <c r="GY183" s="58"/>
      <c r="GZ183" s="58"/>
      <c r="HA183" s="58"/>
      <c r="HB183" s="58"/>
      <c r="HC183" s="58"/>
      <c r="HD183" s="58"/>
      <c r="HE183" s="58"/>
      <c r="HF183" s="58"/>
      <c r="HG183" s="58"/>
      <c r="HH183" s="58"/>
      <c r="HI183" s="58"/>
      <c r="HJ183" s="58"/>
      <c r="HK183" s="58"/>
      <c r="HL183" s="58"/>
      <c r="HM183" s="58"/>
      <c r="HN183" s="58"/>
      <c r="HO183" s="58"/>
      <c r="HP183" s="58"/>
      <c r="HQ183" s="58"/>
      <c r="HR183" s="58"/>
      <c r="HS183" s="58"/>
      <c r="HT183" s="58"/>
      <c r="HU183" s="58"/>
      <c r="HV183" s="58"/>
      <c r="HW183" s="58"/>
      <c r="HX183" s="58"/>
      <c r="HY183" s="58"/>
      <c r="HZ183" s="58"/>
      <c r="IA183" s="58"/>
      <c r="IB183" s="58"/>
      <c r="IC183" s="58"/>
      <c r="ID183" s="58"/>
      <c r="IE183" s="58"/>
      <c r="IF183" s="58"/>
      <c r="IG183" s="58"/>
      <c r="IH183" s="58"/>
      <c r="II183" s="58"/>
      <c r="IJ183" s="58"/>
    </row>
    <row r="184" spans="1:244" s="14" customFormat="1" ht="24" customHeight="1" x14ac:dyDescent="0.2">
      <c r="A184" s="135"/>
      <c r="B184" s="56" t="s">
        <v>18</v>
      </c>
      <c r="C184" s="24"/>
      <c r="D184" s="24"/>
      <c r="E184" s="58"/>
      <c r="F184" s="58"/>
      <c r="G184" s="58"/>
      <c r="H184" s="58"/>
      <c r="I184" s="58"/>
      <c r="J184" s="24"/>
      <c r="K184" s="24"/>
      <c r="L184" s="58"/>
      <c r="M184" s="58"/>
      <c r="N184" s="58"/>
      <c r="O184" s="58"/>
      <c r="P184" s="58"/>
      <c r="Q184" s="135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  <c r="CG184" s="58"/>
      <c r="CH184" s="58"/>
      <c r="CI184" s="58"/>
      <c r="CJ184" s="58"/>
      <c r="CK184" s="58"/>
      <c r="CL184" s="58"/>
      <c r="CM184" s="58"/>
      <c r="CN184" s="58"/>
      <c r="CO184" s="58"/>
      <c r="CP184" s="58"/>
      <c r="CQ184" s="58"/>
      <c r="CR184" s="58"/>
      <c r="CS184" s="58"/>
      <c r="CT184" s="58"/>
      <c r="CU184" s="58"/>
      <c r="CV184" s="58"/>
      <c r="CW184" s="58"/>
      <c r="CX184" s="58"/>
      <c r="CY184" s="58"/>
      <c r="CZ184" s="58"/>
      <c r="DA184" s="58"/>
      <c r="DB184" s="58"/>
      <c r="DC184" s="58"/>
      <c r="DD184" s="58"/>
      <c r="DE184" s="58"/>
      <c r="DF184" s="58"/>
      <c r="DG184" s="58"/>
      <c r="DH184" s="58"/>
      <c r="DI184" s="58"/>
      <c r="DJ184" s="58"/>
      <c r="DK184" s="58"/>
      <c r="DL184" s="58"/>
      <c r="DM184" s="58"/>
      <c r="DN184" s="58"/>
      <c r="DO184" s="58"/>
      <c r="DP184" s="58"/>
      <c r="DQ184" s="58"/>
      <c r="DR184" s="58"/>
      <c r="DS184" s="58"/>
      <c r="DT184" s="58"/>
      <c r="DU184" s="58"/>
      <c r="DV184" s="58"/>
      <c r="DW184" s="58"/>
      <c r="DX184" s="58"/>
      <c r="DY184" s="58"/>
      <c r="DZ184" s="58"/>
      <c r="EA184" s="58"/>
      <c r="EB184" s="58"/>
      <c r="EC184" s="58"/>
      <c r="ED184" s="58"/>
      <c r="EE184" s="58"/>
      <c r="EF184" s="58"/>
      <c r="EG184" s="58"/>
      <c r="EH184" s="58"/>
      <c r="EI184" s="58"/>
      <c r="EJ184" s="58"/>
      <c r="EK184" s="58"/>
      <c r="EL184" s="58"/>
      <c r="EM184" s="58"/>
      <c r="EN184" s="58"/>
      <c r="EO184" s="58"/>
      <c r="EP184" s="58"/>
      <c r="EQ184" s="58"/>
      <c r="ER184" s="58"/>
      <c r="ES184" s="58"/>
      <c r="ET184" s="58"/>
      <c r="EU184" s="58"/>
      <c r="EV184" s="58"/>
      <c r="EW184" s="58"/>
      <c r="EX184" s="58"/>
      <c r="EY184" s="58"/>
      <c r="EZ184" s="58"/>
      <c r="FA184" s="58"/>
      <c r="FB184" s="58"/>
      <c r="FC184" s="58"/>
      <c r="FD184" s="58"/>
      <c r="FE184" s="58"/>
      <c r="FF184" s="58"/>
      <c r="FG184" s="58"/>
      <c r="FH184" s="58"/>
      <c r="FI184" s="58"/>
      <c r="FJ184" s="58"/>
      <c r="FK184" s="58"/>
      <c r="FL184" s="58"/>
      <c r="FM184" s="58"/>
      <c r="FN184" s="58"/>
      <c r="FO184" s="58"/>
      <c r="FP184" s="58"/>
      <c r="FQ184" s="58"/>
      <c r="FR184" s="58"/>
      <c r="FS184" s="58"/>
      <c r="FT184" s="58"/>
      <c r="FU184" s="58"/>
      <c r="FV184" s="58"/>
      <c r="FW184" s="58"/>
      <c r="FX184" s="58"/>
      <c r="FY184" s="58"/>
      <c r="FZ184" s="58"/>
      <c r="GA184" s="58"/>
      <c r="GB184" s="58"/>
      <c r="GC184" s="58"/>
      <c r="GD184" s="58"/>
      <c r="GE184" s="58"/>
      <c r="GF184" s="58"/>
      <c r="GG184" s="58"/>
      <c r="GH184" s="58"/>
      <c r="GI184" s="58"/>
      <c r="GJ184" s="58"/>
      <c r="GK184" s="58"/>
      <c r="GL184" s="58"/>
      <c r="GM184" s="58"/>
      <c r="GN184" s="58"/>
      <c r="GO184" s="58"/>
      <c r="GP184" s="58"/>
      <c r="GQ184" s="58"/>
      <c r="GR184" s="58"/>
      <c r="GS184" s="58"/>
      <c r="GT184" s="58"/>
      <c r="GU184" s="58"/>
      <c r="GV184" s="58"/>
      <c r="GW184" s="58"/>
      <c r="GX184" s="58"/>
      <c r="GY184" s="58"/>
      <c r="GZ184" s="58"/>
      <c r="HA184" s="58"/>
      <c r="HB184" s="58"/>
      <c r="HC184" s="58"/>
      <c r="HD184" s="58"/>
      <c r="HE184" s="58"/>
      <c r="HF184" s="58"/>
      <c r="HG184" s="58"/>
      <c r="HH184" s="58"/>
      <c r="HI184" s="58"/>
      <c r="HJ184" s="58"/>
      <c r="HK184" s="58"/>
      <c r="HL184" s="58"/>
      <c r="HM184" s="58"/>
      <c r="HN184" s="58"/>
      <c r="HO184" s="58"/>
      <c r="HP184" s="58"/>
      <c r="HQ184" s="58"/>
      <c r="HR184" s="58"/>
      <c r="HS184" s="58"/>
      <c r="HT184" s="58"/>
      <c r="HU184" s="58"/>
      <c r="HV184" s="58"/>
      <c r="HW184" s="58"/>
      <c r="HX184" s="58"/>
      <c r="HY184" s="58"/>
      <c r="HZ184" s="58"/>
      <c r="IA184" s="58"/>
      <c r="IB184" s="58"/>
      <c r="IC184" s="58"/>
      <c r="ID184" s="58"/>
      <c r="IE184" s="58"/>
      <c r="IF184" s="58"/>
      <c r="IG184" s="58"/>
      <c r="IH184" s="58"/>
      <c r="II184" s="58"/>
      <c r="IJ184" s="58"/>
    </row>
    <row r="185" spans="1:244" s="21" customFormat="1" ht="6" customHeight="1" x14ac:dyDescent="0.2">
      <c r="A185" s="129"/>
      <c r="B185" s="9"/>
      <c r="C185" s="10"/>
      <c r="D185" s="10"/>
      <c r="E185" s="10"/>
      <c r="F185" s="1"/>
      <c r="G185" s="1"/>
      <c r="H185" s="1"/>
      <c r="I185" s="1"/>
      <c r="J185" s="1"/>
      <c r="K185" s="1"/>
      <c r="L185" s="10"/>
      <c r="M185" s="10"/>
      <c r="N185" s="1"/>
      <c r="O185" s="1"/>
      <c r="P185" s="1"/>
      <c r="Q185" s="116"/>
      <c r="R185" s="20"/>
      <c r="S185" s="20"/>
      <c r="T185" s="20"/>
      <c r="U185" s="20"/>
      <c r="V185" s="20"/>
      <c r="W185" s="20"/>
      <c r="X185" s="20"/>
    </row>
    <row r="186" spans="1:244" s="21" customFormat="1" ht="6" customHeight="1" x14ac:dyDescent="0.2">
      <c r="A186" s="129"/>
      <c r="B186" s="9"/>
      <c r="C186" s="10"/>
      <c r="D186" s="10"/>
      <c r="E186" s="10"/>
      <c r="F186" s="1"/>
      <c r="G186" s="1"/>
      <c r="H186" s="1"/>
      <c r="I186" s="1"/>
      <c r="J186" s="1"/>
      <c r="K186" s="1"/>
      <c r="L186" s="10"/>
      <c r="M186" s="10"/>
      <c r="N186" s="1"/>
      <c r="O186" s="1"/>
      <c r="P186" s="1"/>
      <c r="Q186" s="116"/>
      <c r="R186" s="20"/>
      <c r="S186" s="20"/>
      <c r="T186" s="20"/>
      <c r="U186" s="20"/>
      <c r="V186" s="20"/>
      <c r="W186" s="20"/>
      <c r="X186" s="20"/>
    </row>
    <row r="187" spans="1:244" s="112" customFormat="1" ht="15.75" customHeight="1" x14ac:dyDescent="0.2">
      <c r="A187" s="128"/>
      <c r="B187" s="184" t="s">
        <v>0</v>
      </c>
      <c r="C187" s="185"/>
      <c r="D187" s="101" t="s">
        <v>5</v>
      </c>
      <c r="E187" s="189" t="s">
        <v>6</v>
      </c>
      <c r="F187" s="190"/>
      <c r="G187" s="190"/>
      <c r="H187" s="190"/>
      <c r="I187" s="190"/>
      <c r="J187" s="190"/>
      <c r="K187" s="190"/>
      <c r="L187" s="190"/>
      <c r="M187" s="191"/>
      <c r="N187" s="102" t="s">
        <v>2</v>
      </c>
      <c r="O187" s="101" t="s">
        <v>3</v>
      </c>
      <c r="P187" s="101" t="s">
        <v>1</v>
      </c>
      <c r="Q187" s="120"/>
    </row>
    <row r="188" spans="1:244" ht="17.25" customHeight="1" x14ac:dyDescent="0.2">
      <c r="A188" s="119"/>
      <c r="B188" s="193">
        <v>1</v>
      </c>
      <c r="C188" s="194"/>
      <c r="D188" s="62">
        <v>1</v>
      </c>
      <c r="E188" s="195" t="s">
        <v>19</v>
      </c>
      <c r="F188" s="196"/>
      <c r="G188" s="196"/>
      <c r="H188" s="196"/>
      <c r="I188" s="196"/>
      <c r="J188" s="196"/>
      <c r="K188" s="196"/>
      <c r="L188" s="196"/>
      <c r="M188" s="197"/>
      <c r="N188" s="78">
        <v>500</v>
      </c>
      <c r="O188" s="110">
        <f>(N188*D188)</f>
        <v>500</v>
      </c>
      <c r="P188" s="30"/>
      <c r="Q188" s="113"/>
      <c r="R188" s="18"/>
      <c r="S188" s="18"/>
      <c r="T188" s="18"/>
      <c r="U188" s="18"/>
      <c r="V188" s="18"/>
      <c r="W188" s="18"/>
      <c r="IG188" s="25" t="e">
        <f>#REF!</f>
        <v>#REF!</v>
      </c>
      <c r="IH188" s="26" t="e">
        <f>IF(IG188&lt;&gt;0,IG188,"")</f>
        <v>#REF!</v>
      </c>
    </row>
    <row r="189" spans="1:244" ht="17.25" customHeight="1" x14ac:dyDescent="0.2">
      <c r="A189" s="119"/>
      <c r="B189" s="193">
        <v>2</v>
      </c>
      <c r="C189" s="194"/>
      <c r="D189" s="62">
        <v>2</v>
      </c>
      <c r="E189" s="195" t="s">
        <v>20</v>
      </c>
      <c r="F189" s="196"/>
      <c r="G189" s="196"/>
      <c r="H189" s="196"/>
      <c r="I189" s="196"/>
      <c r="J189" s="196"/>
      <c r="K189" s="196"/>
      <c r="L189" s="196"/>
      <c r="M189" s="197"/>
      <c r="N189" s="78">
        <v>200</v>
      </c>
      <c r="O189" s="110">
        <f>(N189*D189)</f>
        <v>400</v>
      </c>
      <c r="P189" s="30"/>
      <c r="Q189" s="113"/>
      <c r="R189" s="18"/>
      <c r="S189" s="18"/>
      <c r="T189" s="18"/>
      <c r="U189" s="18"/>
      <c r="V189" s="18"/>
      <c r="W189" s="18"/>
      <c r="IG189" s="25" t="e">
        <f>#REF!</f>
        <v>#REF!</v>
      </c>
      <c r="IH189" s="26" t="e">
        <f>IF(IG189&lt;&gt;0,IG189,"")</f>
        <v>#REF!</v>
      </c>
    </row>
    <row r="190" spans="1:244" ht="17.25" customHeight="1" x14ac:dyDescent="0.2">
      <c r="A190" s="119"/>
      <c r="B190" s="193">
        <v>3</v>
      </c>
      <c r="C190" s="194"/>
      <c r="D190" s="62">
        <v>1</v>
      </c>
      <c r="E190" s="195" t="s">
        <v>21</v>
      </c>
      <c r="F190" s="196"/>
      <c r="G190" s="196"/>
      <c r="H190" s="196"/>
      <c r="I190" s="196"/>
      <c r="J190" s="196"/>
      <c r="K190" s="196"/>
      <c r="L190" s="196"/>
      <c r="M190" s="197"/>
      <c r="N190" s="78">
        <v>2000</v>
      </c>
      <c r="O190" s="110">
        <f>(N190*D190)</f>
        <v>2000</v>
      </c>
      <c r="P190" s="30"/>
      <c r="Q190" s="113"/>
      <c r="R190" s="18"/>
      <c r="S190" s="18"/>
      <c r="T190" s="18"/>
      <c r="U190" s="18"/>
      <c r="V190" s="18"/>
      <c r="W190" s="18"/>
      <c r="IG190" s="26" t="e">
        <f>#REF!</f>
        <v>#REF!</v>
      </c>
      <c r="IH190" s="26" t="e">
        <f>IF(IG190&lt;&gt;0,IG190,"")</f>
        <v>#REF!</v>
      </c>
    </row>
    <row r="191" spans="1:244" ht="17.25" customHeight="1" x14ac:dyDescent="0.2">
      <c r="A191" s="119"/>
      <c r="B191" s="193">
        <v>4</v>
      </c>
      <c r="C191" s="194"/>
      <c r="D191" s="62">
        <v>1</v>
      </c>
      <c r="E191" s="195" t="s">
        <v>22</v>
      </c>
      <c r="F191" s="196"/>
      <c r="G191" s="196"/>
      <c r="H191" s="196"/>
      <c r="I191" s="196"/>
      <c r="J191" s="196"/>
      <c r="K191" s="196"/>
      <c r="L191" s="196"/>
      <c r="M191" s="197"/>
      <c r="N191" s="78">
        <v>2000</v>
      </c>
      <c r="O191" s="110">
        <f>(N191*D191)</f>
        <v>2000</v>
      </c>
      <c r="P191" s="30"/>
      <c r="Q191" s="113"/>
      <c r="R191" s="18"/>
      <c r="S191" s="18"/>
      <c r="T191" s="18"/>
      <c r="U191" s="18"/>
      <c r="V191" s="18"/>
      <c r="W191" s="18"/>
      <c r="IG191" s="26" t="e">
        <f>#REF!</f>
        <v>#REF!</v>
      </c>
      <c r="IH191" s="26" t="e">
        <f>IF(IG191&lt;&gt;0,IG191,"")</f>
        <v>#REF!</v>
      </c>
    </row>
    <row r="192" spans="1:244" ht="17.25" customHeight="1" x14ac:dyDescent="0.2">
      <c r="A192" s="119"/>
      <c r="B192" s="193"/>
      <c r="C192" s="194"/>
      <c r="D192" s="62"/>
      <c r="E192" s="82"/>
      <c r="F192" s="83"/>
      <c r="G192" s="83"/>
      <c r="H192" s="83"/>
      <c r="I192" s="83"/>
      <c r="J192" s="83"/>
      <c r="K192" s="83"/>
      <c r="L192" s="83"/>
      <c r="M192" s="83"/>
      <c r="N192" s="84" t="s">
        <v>4</v>
      </c>
      <c r="O192" s="91">
        <f>SUM(O188:P191)</f>
        <v>4900</v>
      </c>
      <c r="P192" s="30"/>
      <c r="Q192" s="113"/>
      <c r="R192" s="18"/>
      <c r="S192" s="18"/>
      <c r="T192" s="18"/>
      <c r="U192" s="18"/>
      <c r="V192" s="18"/>
      <c r="W192" s="18"/>
      <c r="IG192" s="24" t="str">
        <f>IF(IF192&lt;&gt;0,IF192,"")</f>
        <v/>
      </c>
    </row>
    <row r="193" spans="1:24" s="27" customFormat="1" ht="13.5" customHeight="1" x14ac:dyDescent="0.2">
      <c r="A193" s="119"/>
      <c r="B193" s="56" t="str">
        <f>B110</f>
        <v>FAPESP, SEPTEMBER, 2013</v>
      </c>
      <c r="C193" s="10"/>
      <c r="D193" s="10"/>
      <c r="E193" s="10"/>
      <c r="F193" s="1"/>
      <c r="G193" s="1"/>
      <c r="H193" s="1"/>
      <c r="I193" s="1"/>
      <c r="J193" s="1"/>
      <c r="K193" s="1"/>
      <c r="L193" s="10"/>
      <c r="M193" s="10"/>
      <c r="N193" s="42"/>
      <c r="O193" s="192"/>
      <c r="P193" s="192"/>
      <c r="Q193" s="125"/>
      <c r="R193" s="19"/>
      <c r="S193" s="19"/>
      <c r="T193" s="19"/>
      <c r="U193" s="19"/>
      <c r="V193" s="19"/>
      <c r="W193" s="19"/>
      <c r="X193" s="19"/>
    </row>
    <row r="194" spans="1:24" ht="13.5" hidden="1" customHeight="1" x14ac:dyDescent="0.2"/>
    <row r="195" spans="1:24" hidden="1" x14ac:dyDescent="0.2"/>
    <row r="196" spans="1:24" hidden="1" x14ac:dyDescent="0.2"/>
    <row r="197" spans="1:24" hidden="1" x14ac:dyDescent="0.2"/>
    <row r="198" spans="1:24" hidden="1" x14ac:dyDescent="0.2"/>
    <row r="199" spans="1:24" ht="3.75" customHeight="1" x14ac:dyDescent="0.2"/>
    <row r="200" spans="1:24" hidden="1" x14ac:dyDescent="0.2"/>
    <row r="201" spans="1:24" hidden="1" x14ac:dyDescent="0.2"/>
    <row r="202" spans="1:24" hidden="1" x14ac:dyDescent="0.2"/>
    <row r="203" spans="1:24" hidden="1" x14ac:dyDescent="0.2"/>
    <row r="204" spans="1:24" hidden="1" x14ac:dyDescent="0.2"/>
    <row r="205" spans="1:24" hidden="1" x14ac:dyDescent="0.2"/>
    <row r="206" spans="1:24" hidden="1" x14ac:dyDescent="0.2"/>
    <row r="207" spans="1:24" hidden="1" x14ac:dyDescent="0.2"/>
    <row r="208" spans="1:24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x14ac:dyDescent="0.2"/>
  </sheetData>
  <sheetProtection algorithmName="SHA-512" hashValue="eLJHP7h9SYkKM/O/XWI+TedETvCDx/icygd3BUtx7yLo3w/uXVOyxwq3sB158gfOSiDaqlbzAzHaj9Rn1qpgGQ==" saltValue="h+kqgyKD5tweGYJSIZqYVQ==" spinCount="100000" sheet="1" objects="1" scenarios="1"/>
  <mergeCells count="200">
    <mergeCell ref="E48:M48"/>
    <mergeCell ref="E49:M49"/>
    <mergeCell ref="B50:C50"/>
    <mergeCell ref="E44:M44"/>
    <mergeCell ref="B45:C45"/>
    <mergeCell ref="E45:M45"/>
    <mergeCell ref="B46:C46"/>
    <mergeCell ref="E46:M46"/>
    <mergeCell ref="B57:O57"/>
    <mergeCell ref="E50:M50"/>
    <mergeCell ref="E47:M47"/>
    <mergeCell ref="B48:C48"/>
    <mergeCell ref="B49:C49"/>
    <mergeCell ref="B51:C51"/>
    <mergeCell ref="B54:C54"/>
    <mergeCell ref="B55:C55"/>
    <mergeCell ref="B52:C52"/>
    <mergeCell ref="B44:C44"/>
    <mergeCell ref="E43:M43"/>
    <mergeCell ref="E27:M27"/>
    <mergeCell ref="E35:M35"/>
    <mergeCell ref="B38:C38"/>
    <mergeCell ref="E38:M38"/>
    <mergeCell ref="B39:C39"/>
    <mergeCell ref="E39:M39"/>
    <mergeCell ref="B40:C40"/>
    <mergeCell ref="E40:M40"/>
    <mergeCell ref="E42:M42"/>
    <mergeCell ref="E41:M41"/>
    <mergeCell ref="B35:C35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E16:M16"/>
    <mergeCell ref="E17:M17"/>
    <mergeCell ref="B16:C16"/>
    <mergeCell ref="B25:C25"/>
    <mergeCell ref="B22:C22"/>
    <mergeCell ref="B28:C28"/>
    <mergeCell ref="B29:C29"/>
    <mergeCell ref="B30:C30"/>
    <mergeCell ref="B31:C31"/>
    <mergeCell ref="B17:C17"/>
    <mergeCell ref="B26:C26"/>
    <mergeCell ref="E26:M26"/>
    <mergeCell ref="B27:C27"/>
    <mergeCell ref="B188:C188"/>
    <mergeCell ref="B189:C189"/>
    <mergeCell ref="E187:M187"/>
    <mergeCell ref="E23:M23"/>
    <mergeCell ref="E24:M24"/>
    <mergeCell ref="B47:C47"/>
    <mergeCell ref="B20:C20"/>
    <mergeCell ref="B21:C21"/>
    <mergeCell ref="E79:M79"/>
    <mergeCell ref="B73:C73"/>
    <mergeCell ref="B67:C67"/>
    <mergeCell ref="E67:M67"/>
    <mergeCell ref="B68:C68"/>
    <mergeCell ref="E68:M68"/>
    <mergeCell ref="B91:C91"/>
    <mergeCell ref="E91:M91"/>
    <mergeCell ref="B69:C69"/>
    <mergeCell ref="B53:C53"/>
    <mergeCell ref="E53:M53"/>
    <mergeCell ref="E65:M65"/>
    <mergeCell ref="B58:E58"/>
    <mergeCell ref="E72:M72"/>
    <mergeCell ref="B24:C24"/>
    <mergeCell ref="B23:C23"/>
    <mergeCell ref="B93:C93"/>
    <mergeCell ref="E93:M93"/>
    <mergeCell ref="B94:C94"/>
    <mergeCell ref="E94:M94"/>
    <mergeCell ref="B110:E110"/>
    <mergeCell ref="B167:P167"/>
    <mergeCell ref="B169:P169"/>
    <mergeCell ref="B166:P166"/>
    <mergeCell ref="B187:C187"/>
    <mergeCell ref="B98:C98"/>
    <mergeCell ref="B100:C100"/>
    <mergeCell ref="B99:C99"/>
    <mergeCell ref="B104:C104"/>
    <mergeCell ref="B105:C105"/>
    <mergeCell ref="E98:M98"/>
    <mergeCell ref="E97:M97"/>
    <mergeCell ref="E96:M96"/>
    <mergeCell ref="E95:M95"/>
    <mergeCell ref="O193:P193"/>
    <mergeCell ref="B190:C190"/>
    <mergeCell ref="B191:C191"/>
    <mergeCell ref="B192:C192"/>
    <mergeCell ref="E188:M188"/>
    <mergeCell ref="E189:M189"/>
    <mergeCell ref="E190:M190"/>
    <mergeCell ref="E191:M191"/>
    <mergeCell ref="B88:C88"/>
    <mergeCell ref="E88:M88"/>
    <mergeCell ref="B89:C89"/>
    <mergeCell ref="E89:M89"/>
    <mergeCell ref="B90:C90"/>
    <mergeCell ref="E90:M90"/>
    <mergeCell ref="B92:C92"/>
    <mergeCell ref="E92:M92"/>
    <mergeCell ref="B95:C95"/>
    <mergeCell ref="B96:C96"/>
    <mergeCell ref="B97:C97"/>
    <mergeCell ref="B106:C106"/>
    <mergeCell ref="B107:C107"/>
    <mergeCell ref="B101:C101"/>
    <mergeCell ref="B102:C102"/>
    <mergeCell ref="B103:C103"/>
    <mergeCell ref="B86:C86"/>
    <mergeCell ref="B41:C41"/>
    <mergeCell ref="B42:C42"/>
    <mergeCell ref="B87:C87"/>
    <mergeCell ref="B83:C83"/>
    <mergeCell ref="B84:C84"/>
    <mergeCell ref="B82:C82"/>
    <mergeCell ref="B85:C85"/>
    <mergeCell ref="B81:C81"/>
    <mergeCell ref="B80:C80"/>
    <mergeCell ref="B79:C79"/>
    <mergeCell ref="B74:C74"/>
    <mergeCell ref="B75:C75"/>
    <mergeCell ref="B78:C78"/>
    <mergeCell ref="B72:C72"/>
    <mergeCell ref="B70:C70"/>
    <mergeCell ref="B76:C76"/>
    <mergeCell ref="B77:C77"/>
    <mergeCell ref="B43:C43"/>
    <mergeCell ref="E82:M82"/>
    <mergeCell ref="E37:M37"/>
    <mergeCell ref="E36:M36"/>
    <mergeCell ref="E34:M34"/>
    <mergeCell ref="E33:M33"/>
    <mergeCell ref="E32:M32"/>
    <mergeCell ref="E31:M31"/>
    <mergeCell ref="E30:M30"/>
    <mergeCell ref="E29:M29"/>
    <mergeCell ref="E66:M66"/>
    <mergeCell ref="E64:M64"/>
    <mergeCell ref="E63:M63"/>
    <mergeCell ref="E62:M62"/>
    <mergeCell ref="E61:M61"/>
    <mergeCell ref="E55:M55"/>
    <mergeCell ref="E54:M54"/>
    <mergeCell ref="E52:M52"/>
    <mergeCell ref="E51:M51"/>
    <mergeCell ref="E78:M78"/>
    <mergeCell ref="E77:M77"/>
    <mergeCell ref="E76:M76"/>
    <mergeCell ref="E75:M75"/>
    <mergeCell ref="E74:M74"/>
    <mergeCell ref="E73:M73"/>
    <mergeCell ref="E87:M87"/>
    <mergeCell ref="E86:M86"/>
    <mergeCell ref="E85:M85"/>
    <mergeCell ref="E84:M84"/>
    <mergeCell ref="E83:M83"/>
    <mergeCell ref="E107:M107"/>
    <mergeCell ref="E106:M106"/>
    <mergeCell ref="E105:M105"/>
    <mergeCell ref="E104:M104"/>
    <mergeCell ref="E103:M103"/>
    <mergeCell ref="E102:M102"/>
    <mergeCell ref="E101:M101"/>
    <mergeCell ref="E100:M100"/>
    <mergeCell ref="E99:M99"/>
    <mergeCell ref="F8:P8"/>
    <mergeCell ref="E81:M81"/>
    <mergeCell ref="E80:M80"/>
    <mergeCell ref="B71:C71"/>
    <mergeCell ref="B66:C66"/>
    <mergeCell ref="B65:C65"/>
    <mergeCell ref="B64:C64"/>
    <mergeCell ref="B63:C63"/>
    <mergeCell ref="B62:C62"/>
    <mergeCell ref="B61:C61"/>
    <mergeCell ref="E25:M25"/>
    <mergeCell ref="E22:M22"/>
    <mergeCell ref="E21:M21"/>
    <mergeCell ref="E20:M20"/>
    <mergeCell ref="E28:M28"/>
    <mergeCell ref="E71:M71"/>
    <mergeCell ref="E70:M70"/>
    <mergeCell ref="E69:M69"/>
    <mergeCell ref="B8:E8"/>
    <mergeCell ref="B32:C32"/>
    <mergeCell ref="B36:C36"/>
    <mergeCell ref="B37:C37"/>
    <mergeCell ref="B33:C33"/>
    <mergeCell ref="B34:C34"/>
  </mergeCells>
  <conditionalFormatting sqref="N193 O56">
    <cfRule type="cellIs" dxfId="16" priority="49" stopIfTrue="1" operator="equal">
      <formula>"INDIQUE A MOEDA"</formula>
    </cfRule>
  </conditionalFormatting>
  <conditionalFormatting sqref="N15:N55 N62:N107">
    <cfRule type="cellIs" dxfId="15" priority="47" stopIfTrue="1" operator="equal">
      <formula>0</formula>
    </cfRule>
  </conditionalFormatting>
  <conditionalFormatting sqref="O192">
    <cfRule type="cellIs" dxfId="14" priority="46" stopIfTrue="1" operator="equal">
      <formula>0</formula>
    </cfRule>
  </conditionalFormatting>
  <conditionalFormatting sqref="O188:O191">
    <cfRule type="cellIs" dxfId="13" priority="44" stopIfTrue="1" operator="equal">
      <formula>0</formula>
    </cfRule>
  </conditionalFormatting>
  <conditionalFormatting sqref="O62:O107 O15:O55">
    <cfRule type="cellIs" dxfId="12" priority="41" stopIfTrue="1" operator="equal">
      <formula>""</formula>
    </cfRule>
  </conditionalFormatting>
  <conditionalFormatting sqref="D15:D55 D62:D107">
    <cfRule type="cellIs" dxfId="11" priority="40" stopIfTrue="1" operator="equal">
      <formula>0</formula>
    </cfRule>
  </conditionalFormatting>
  <conditionalFormatting sqref="E15:M55 B15:C55 E62:M107 B62:C107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88:A192 A15:A56 A62:A108"/>
    <dataValidation type="whole" allowBlank="1" showInputMessage="1" showErrorMessage="1" errorTitle="ATENÇÃO" error="ESTE CAMPO SÓ ACEITA NÚMEROS INTEIROS" sqref="D188:D192 D15:D55 D62:D107">
      <formula1>1</formula1>
      <formula2>1000000000</formula2>
    </dataValidation>
    <dataValidation type="decimal" allowBlank="1" showInputMessage="1" showErrorMessage="1" errorTitle="ATENÇÃO!" error="Esse campo só aceita NÚMEROS." sqref="N15:N55 N62:N107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>
      <selection activeCell="N14" sqref="N14"/>
    </sheetView>
  </sheetViews>
  <sheetFormatPr defaultColWidth="0" defaultRowHeight="12.75" customHeight="1" zeroHeight="1" x14ac:dyDescent="0.2"/>
  <cols>
    <col min="1" max="1" width="2.28515625" style="94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4" customWidth="1"/>
    <col min="17" max="16384" width="9.140625" style="14" hidden="1"/>
  </cols>
  <sheetData>
    <row r="1" spans="1:241" s="18" customFormat="1" ht="31.5" customHeight="1" x14ac:dyDescent="0.2">
      <c r="A1" s="118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3"/>
    </row>
    <row r="2" spans="1:241" s="18" customFormat="1" ht="12.75" customHeight="1" x14ac:dyDescent="0.2">
      <c r="A2" s="121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21"/>
      <c r="O2" s="221"/>
      <c r="P2" s="113"/>
    </row>
    <row r="3" spans="1:241" s="18" customFormat="1" ht="12.75" customHeight="1" x14ac:dyDescent="0.2">
      <c r="A3" s="121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3"/>
    </row>
    <row r="4" spans="1:241" s="18" customFormat="1" ht="12.75" customHeight="1" x14ac:dyDescent="0.2">
      <c r="A4" s="121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3"/>
    </row>
    <row r="5" spans="1:241" s="18" customFormat="1" ht="12.75" customHeight="1" x14ac:dyDescent="0.2">
      <c r="A5" s="121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3"/>
    </row>
    <row r="6" spans="1:241" s="4" customFormat="1" ht="19.5" customHeight="1" x14ac:dyDescent="0.25">
      <c r="A6" s="122"/>
      <c r="B6" s="108" t="s">
        <v>70</v>
      </c>
      <c r="C6" s="92"/>
      <c r="D6" s="92"/>
      <c r="E6" s="92"/>
      <c r="F6" s="92"/>
      <c r="G6" s="92"/>
      <c r="H6" s="92"/>
      <c r="I6" s="92"/>
      <c r="O6" s="32"/>
      <c r="P6" s="130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21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3"/>
    </row>
    <row r="8" spans="1:241" s="18" customFormat="1" ht="21" customHeight="1" x14ac:dyDescent="0.2">
      <c r="A8" s="121"/>
      <c r="B8" s="186" t="s">
        <v>75</v>
      </c>
      <c r="C8" s="186"/>
      <c r="D8" s="186"/>
      <c r="E8" s="187"/>
      <c r="F8" s="224"/>
      <c r="G8" s="225"/>
      <c r="H8" s="225"/>
      <c r="I8" s="225"/>
      <c r="J8" s="225"/>
      <c r="K8" s="225"/>
      <c r="L8" s="225"/>
      <c r="M8" s="225"/>
      <c r="N8" s="225"/>
      <c r="O8" s="226"/>
      <c r="P8" s="113"/>
    </row>
    <row r="9" spans="1:241" s="18" customFormat="1" ht="6.75" customHeight="1" x14ac:dyDescent="0.2">
      <c r="A9" s="121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3"/>
    </row>
    <row r="10" spans="1:241" s="18" customFormat="1" ht="6.75" customHeight="1" x14ac:dyDescent="0.2">
      <c r="A10" s="121"/>
      <c r="B10" s="3"/>
      <c r="C10" s="3"/>
      <c r="D10" s="3"/>
      <c r="E10" s="169"/>
      <c r="F10" s="169"/>
      <c r="G10" s="169"/>
      <c r="H10" s="169"/>
      <c r="I10" s="169"/>
      <c r="J10" s="169"/>
      <c r="K10" s="3"/>
      <c r="L10" s="3"/>
      <c r="M10" s="3"/>
      <c r="N10" s="169"/>
      <c r="O10" s="169"/>
      <c r="P10" s="113"/>
    </row>
    <row r="11" spans="1:241" s="18" customFormat="1" ht="19.5" customHeight="1" x14ac:dyDescent="0.2">
      <c r="A11" s="121"/>
      <c r="B11" s="222" t="s">
        <v>31</v>
      </c>
      <c r="C11" s="223"/>
      <c r="D11" s="209" t="str">
        <f>IF(SUM(N14:N54,N61:N103)=0,"",SUM(N14:N54,N61:N103))</f>
        <v/>
      </c>
      <c r="E11" s="210"/>
      <c r="F11" s="211"/>
      <c r="G11" s="46"/>
      <c r="H11" s="169"/>
      <c r="I11" s="169"/>
      <c r="J11" s="169"/>
      <c r="K11" s="3"/>
      <c r="L11" s="3"/>
      <c r="M11" s="46"/>
      <c r="N11" s="46"/>
      <c r="O11" s="46"/>
      <c r="P11" s="113"/>
    </row>
    <row r="12" spans="1:241" s="21" customFormat="1" ht="6.75" customHeight="1" x14ac:dyDescent="0.2">
      <c r="A12" s="129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16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23"/>
      <c r="B13" s="167" t="s">
        <v>0</v>
      </c>
      <c r="C13" s="167" t="s">
        <v>72</v>
      </c>
      <c r="D13" s="189" t="s">
        <v>73</v>
      </c>
      <c r="E13" s="190"/>
      <c r="F13" s="190"/>
      <c r="G13" s="190"/>
      <c r="H13" s="190"/>
      <c r="I13" s="190"/>
      <c r="J13" s="190"/>
      <c r="K13" s="190"/>
      <c r="L13" s="191"/>
      <c r="M13" s="168" t="s">
        <v>74</v>
      </c>
      <c r="N13" s="140" t="s">
        <v>77</v>
      </c>
      <c r="O13" s="167" t="s">
        <v>1</v>
      </c>
      <c r="P13" s="131"/>
      <c r="Q13" s="57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95"/>
      <c r="B14" s="74"/>
      <c r="C14" s="74"/>
      <c r="D14" s="179"/>
      <c r="E14" s="180"/>
      <c r="F14" s="180"/>
      <c r="G14" s="180"/>
      <c r="H14" s="180"/>
      <c r="I14" s="180"/>
      <c r="J14" s="180"/>
      <c r="K14" s="180"/>
      <c r="L14" s="181"/>
      <c r="M14" s="107"/>
      <c r="N14" s="106" t="str">
        <f t="shared" ref="N14:N54" si="0">IF(C14*M14=0,"",C14*M14)</f>
        <v/>
      </c>
      <c r="O14" s="30"/>
      <c r="P14" s="113"/>
      <c r="Q14" s="57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95"/>
      <c r="B15" s="74"/>
      <c r="C15" s="74"/>
      <c r="D15" s="179"/>
      <c r="E15" s="180"/>
      <c r="F15" s="180"/>
      <c r="G15" s="180"/>
      <c r="H15" s="180"/>
      <c r="I15" s="180"/>
      <c r="J15" s="180"/>
      <c r="K15" s="180"/>
      <c r="L15" s="181"/>
      <c r="M15" s="107"/>
      <c r="N15" s="106" t="str">
        <f t="shared" si="0"/>
        <v/>
      </c>
      <c r="O15" s="30"/>
      <c r="P15" s="113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95"/>
      <c r="B16" s="74"/>
      <c r="C16" s="74"/>
      <c r="D16" s="179"/>
      <c r="E16" s="180"/>
      <c r="F16" s="180"/>
      <c r="G16" s="180"/>
      <c r="H16" s="180"/>
      <c r="I16" s="180"/>
      <c r="J16" s="180"/>
      <c r="K16" s="180"/>
      <c r="L16" s="181"/>
      <c r="M16" s="107"/>
      <c r="N16" s="106" t="str">
        <f t="shared" si="0"/>
        <v/>
      </c>
      <c r="O16" s="30"/>
      <c r="P16" s="113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95"/>
      <c r="B17" s="74"/>
      <c r="C17" s="74"/>
      <c r="D17" s="179"/>
      <c r="E17" s="180"/>
      <c r="F17" s="180"/>
      <c r="G17" s="180"/>
      <c r="H17" s="180"/>
      <c r="I17" s="180"/>
      <c r="J17" s="180"/>
      <c r="K17" s="180"/>
      <c r="L17" s="181"/>
      <c r="M17" s="107"/>
      <c r="N17" s="106" t="str">
        <f t="shared" si="0"/>
        <v/>
      </c>
      <c r="O17" s="30"/>
      <c r="P17" s="113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95"/>
      <c r="B18" s="74"/>
      <c r="C18" s="74"/>
      <c r="D18" s="179"/>
      <c r="E18" s="180"/>
      <c r="F18" s="180"/>
      <c r="G18" s="180"/>
      <c r="H18" s="180"/>
      <c r="I18" s="180"/>
      <c r="J18" s="180"/>
      <c r="K18" s="180"/>
      <c r="L18" s="181"/>
      <c r="M18" s="107"/>
      <c r="N18" s="106" t="str">
        <f t="shared" si="0"/>
        <v/>
      </c>
      <c r="O18" s="30"/>
      <c r="P18" s="113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95"/>
      <c r="B19" s="74"/>
      <c r="C19" s="74"/>
      <c r="D19" s="179"/>
      <c r="E19" s="180"/>
      <c r="F19" s="180"/>
      <c r="G19" s="180"/>
      <c r="H19" s="180"/>
      <c r="I19" s="180"/>
      <c r="J19" s="180"/>
      <c r="K19" s="180"/>
      <c r="L19" s="181"/>
      <c r="M19" s="107"/>
      <c r="N19" s="106" t="str">
        <f t="shared" si="0"/>
        <v/>
      </c>
      <c r="O19" s="30"/>
      <c r="P19" s="113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95"/>
      <c r="B20" s="74"/>
      <c r="C20" s="74"/>
      <c r="D20" s="179"/>
      <c r="E20" s="180"/>
      <c r="F20" s="180"/>
      <c r="G20" s="180"/>
      <c r="H20" s="180"/>
      <c r="I20" s="180"/>
      <c r="J20" s="180"/>
      <c r="K20" s="180"/>
      <c r="L20" s="181"/>
      <c r="M20" s="107"/>
      <c r="N20" s="106" t="str">
        <f t="shared" si="0"/>
        <v/>
      </c>
      <c r="O20" s="30"/>
      <c r="P20" s="113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95"/>
      <c r="B21" s="74"/>
      <c r="C21" s="74"/>
      <c r="D21" s="179"/>
      <c r="E21" s="180"/>
      <c r="F21" s="180"/>
      <c r="G21" s="180"/>
      <c r="H21" s="180"/>
      <c r="I21" s="180"/>
      <c r="J21" s="180"/>
      <c r="K21" s="180"/>
      <c r="L21" s="181"/>
      <c r="M21" s="107"/>
      <c r="N21" s="106" t="str">
        <f t="shared" si="0"/>
        <v/>
      </c>
      <c r="O21" s="30"/>
      <c r="P21" s="113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95"/>
      <c r="B22" s="74"/>
      <c r="C22" s="74"/>
      <c r="D22" s="179"/>
      <c r="E22" s="180"/>
      <c r="F22" s="180"/>
      <c r="G22" s="180"/>
      <c r="H22" s="180"/>
      <c r="I22" s="180"/>
      <c r="J22" s="180"/>
      <c r="K22" s="180"/>
      <c r="L22" s="181"/>
      <c r="M22" s="107"/>
      <c r="N22" s="106" t="str">
        <f t="shared" si="0"/>
        <v/>
      </c>
      <c r="O22" s="30"/>
      <c r="P22" s="113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95"/>
      <c r="B23" s="74"/>
      <c r="C23" s="74"/>
      <c r="D23" s="179"/>
      <c r="E23" s="180"/>
      <c r="F23" s="180"/>
      <c r="G23" s="180"/>
      <c r="H23" s="180"/>
      <c r="I23" s="180"/>
      <c r="J23" s="180"/>
      <c r="K23" s="180"/>
      <c r="L23" s="181"/>
      <c r="M23" s="107"/>
      <c r="N23" s="106" t="str">
        <f t="shared" si="0"/>
        <v/>
      </c>
      <c r="O23" s="30"/>
      <c r="P23" s="113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95"/>
      <c r="B24" s="74"/>
      <c r="C24" s="74"/>
      <c r="D24" s="179"/>
      <c r="E24" s="180"/>
      <c r="F24" s="180"/>
      <c r="G24" s="180"/>
      <c r="H24" s="180"/>
      <c r="I24" s="180"/>
      <c r="J24" s="180"/>
      <c r="K24" s="180"/>
      <c r="L24" s="181"/>
      <c r="M24" s="107"/>
      <c r="N24" s="106" t="str">
        <f t="shared" si="0"/>
        <v/>
      </c>
      <c r="O24" s="30"/>
      <c r="P24" s="113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95"/>
      <c r="B25" s="74"/>
      <c r="C25" s="74"/>
      <c r="D25" s="179"/>
      <c r="E25" s="180"/>
      <c r="F25" s="180"/>
      <c r="G25" s="180"/>
      <c r="H25" s="180"/>
      <c r="I25" s="180"/>
      <c r="J25" s="180"/>
      <c r="K25" s="180"/>
      <c r="L25" s="181"/>
      <c r="M25" s="107"/>
      <c r="N25" s="106" t="str">
        <f t="shared" si="0"/>
        <v/>
      </c>
      <c r="O25" s="30"/>
      <c r="P25" s="113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95"/>
      <c r="B26" s="74"/>
      <c r="C26" s="74"/>
      <c r="D26" s="179"/>
      <c r="E26" s="180"/>
      <c r="F26" s="180"/>
      <c r="G26" s="180"/>
      <c r="H26" s="180"/>
      <c r="I26" s="180"/>
      <c r="J26" s="180"/>
      <c r="K26" s="180"/>
      <c r="L26" s="181"/>
      <c r="M26" s="107"/>
      <c r="N26" s="106" t="str">
        <f t="shared" si="0"/>
        <v/>
      </c>
      <c r="O26" s="30"/>
      <c r="P26" s="113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95"/>
      <c r="B27" s="74"/>
      <c r="C27" s="74"/>
      <c r="D27" s="179"/>
      <c r="E27" s="180"/>
      <c r="F27" s="180"/>
      <c r="G27" s="180"/>
      <c r="H27" s="180"/>
      <c r="I27" s="180"/>
      <c r="J27" s="180"/>
      <c r="K27" s="180"/>
      <c r="L27" s="181"/>
      <c r="M27" s="107"/>
      <c r="N27" s="106" t="str">
        <f t="shared" si="0"/>
        <v/>
      </c>
      <c r="O27" s="30"/>
      <c r="P27" s="113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95"/>
      <c r="B28" s="74"/>
      <c r="C28" s="74"/>
      <c r="D28" s="179"/>
      <c r="E28" s="180"/>
      <c r="F28" s="180"/>
      <c r="G28" s="180"/>
      <c r="H28" s="180"/>
      <c r="I28" s="180"/>
      <c r="J28" s="180"/>
      <c r="K28" s="180"/>
      <c r="L28" s="181"/>
      <c r="M28" s="107"/>
      <c r="N28" s="106" t="str">
        <f t="shared" si="0"/>
        <v/>
      </c>
      <c r="O28" s="30"/>
      <c r="P28" s="113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95"/>
      <c r="B29" s="74"/>
      <c r="C29" s="74"/>
      <c r="D29" s="179"/>
      <c r="E29" s="180"/>
      <c r="F29" s="180"/>
      <c r="G29" s="180"/>
      <c r="H29" s="180"/>
      <c r="I29" s="180"/>
      <c r="J29" s="180"/>
      <c r="K29" s="180"/>
      <c r="L29" s="181"/>
      <c r="M29" s="107"/>
      <c r="N29" s="106" t="str">
        <f t="shared" si="0"/>
        <v/>
      </c>
      <c r="O29" s="30"/>
      <c r="P29" s="113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95"/>
      <c r="B30" s="74"/>
      <c r="C30" s="74"/>
      <c r="D30" s="179"/>
      <c r="E30" s="180"/>
      <c r="F30" s="180"/>
      <c r="G30" s="180"/>
      <c r="H30" s="180"/>
      <c r="I30" s="180"/>
      <c r="J30" s="180"/>
      <c r="K30" s="180"/>
      <c r="L30" s="181"/>
      <c r="M30" s="107"/>
      <c r="N30" s="106" t="str">
        <f t="shared" si="0"/>
        <v/>
      </c>
      <c r="O30" s="30"/>
      <c r="P30" s="113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95"/>
      <c r="B31" s="74"/>
      <c r="C31" s="74"/>
      <c r="D31" s="179"/>
      <c r="E31" s="180"/>
      <c r="F31" s="180"/>
      <c r="G31" s="180"/>
      <c r="H31" s="180"/>
      <c r="I31" s="180"/>
      <c r="J31" s="180"/>
      <c r="K31" s="180"/>
      <c r="L31" s="181"/>
      <c r="M31" s="107"/>
      <c r="N31" s="106" t="str">
        <f t="shared" si="0"/>
        <v/>
      </c>
      <c r="O31" s="30"/>
      <c r="P31" s="113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95"/>
      <c r="B32" s="74"/>
      <c r="C32" s="74"/>
      <c r="D32" s="179"/>
      <c r="E32" s="180"/>
      <c r="F32" s="180"/>
      <c r="G32" s="180"/>
      <c r="H32" s="180"/>
      <c r="I32" s="180"/>
      <c r="J32" s="180"/>
      <c r="K32" s="180"/>
      <c r="L32" s="181"/>
      <c r="M32" s="107"/>
      <c r="N32" s="106" t="str">
        <f t="shared" si="0"/>
        <v/>
      </c>
      <c r="O32" s="30"/>
      <c r="P32" s="113"/>
      <c r="Q32" s="57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95"/>
      <c r="B33" s="74"/>
      <c r="C33" s="74"/>
      <c r="D33" s="179"/>
      <c r="E33" s="180"/>
      <c r="F33" s="180"/>
      <c r="G33" s="180"/>
      <c r="H33" s="180"/>
      <c r="I33" s="180"/>
      <c r="J33" s="180"/>
      <c r="K33" s="180"/>
      <c r="L33" s="181"/>
      <c r="M33" s="107"/>
      <c r="N33" s="106" t="str">
        <f t="shared" si="0"/>
        <v/>
      </c>
      <c r="O33" s="30"/>
      <c r="P33" s="113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95"/>
      <c r="B34" s="74"/>
      <c r="C34" s="74"/>
      <c r="D34" s="179"/>
      <c r="E34" s="180"/>
      <c r="F34" s="180"/>
      <c r="G34" s="180"/>
      <c r="H34" s="180"/>
      <c r="I34" s="180"/>
      <c r="J34" s="180"/>
      <c r="K34" s="180"/>
      <c r="L34" s="181"/>
      <c r="M34" s="107"/>
      <c r="N34" s="106" t="str">
        <f t="shared" si="0"/>
        <v/>
      </c>
      <c r="O34" s="30"/>
      <c r="P34" s="113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95"/>
      <c r="B35" s="74"/>
      <c r="C35" s="74"/>
      <c r="D35" s="179"/>
      <c r="E35" s="180"/>
      <c r="F35" s="180"/>
      <c r="G35" s="180"/>
      <c r="H35" s="180"/>
      <c r="I35" s="180"/>
      <c r="J35" s="180"/>
      <c r="K35" s="180"/>
      <c r="L35" s="181"/>
      <c r="M35" s="107"/>
      <c r="N35" s="106" t="str">
        <f t="shared" si="0"/>
        <v/>
      </c>
      <c r="O35" s="30"/>
      <c r="P35" s="113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95"/>
      <c r="B36" s="74"/>
      <c r="C36" s="74"/>
      <c r="D36" s="179"/>
      <c r="E36" s="180"/>
      <c r="F36" s="180"/>
      <c r="G36" s="180"/>
      <c r="H36" s="180"/>
      <c r="I36" s="180"/>
      <c r="J36" s="180"/>
      <c r="K36" s="180"/>
      <c r="L36" s="181"/>
      <c r="M36" s="107"/>
      <c r="N36" s="106" t="str">
        <f t="shared" si="0"/>
        <v/>
      </c>
      <c r="O36" s="30"/>
      <c r="P36" s="113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95"/>
      <c r="B37" s="74"/>
      <c r="C37" s="74"/>
      <c r="D37" s="179"/>
      <c r="E37" s="180"/>
      <c r="F37" s="180"/>
      <c r="G37" s="180"/>
      <c r="H37" s="180"/>
      <c r="I37" s="180"/>
      <c r="J37" s="180"/>
      <c r="K37" s="180"/>
      <c r="L37" s="181"/>
      <c r="M37" s="107"/>
      <c r="N37" s="106" t="str">
        <f t="shared" si="0"/>
        <v/>
      </c>
      <c r="O37" s="30"/>
      <c r="P37" s="113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95"/>
      <c r="B38" s="74"/>
      <c r="C38" s="74"/>
      <c r="D38" s="179"/>
      <c r="E38" s="180"/>
      <c r="F38" s="180"/>
      <c r="G38" s="180"/>
      <c r="H38" s="180"/>
      <c r="I38" s="180"/>
      <c r="J38" s="180"/>
      <c r="K38" s="180"/>
      <c r="L38" s="181"/>
      <c r="M38" s="107"/>
      <c r="N38" s="106" t="str">
        <f t="shared" si="0"/>
        <v/>
      </c>
      <c r="O38" s="30"/>
      <c r="P38" s="113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95"/>
      <c r="B39" s="74"/>
      <c r="C39" s="74"/>
      <c r="D39" s="179"/>
      <c r="E39" s="180"/>
      <c r="F39" s="180"/>
      <c r="G39" s="180"/>
      <c r="H39" s="180"/>
      <c r="I39" s="180"/>
      <c r="J39" s="180"/>
      <c r="K39" s="180"/>
      <c r="L39" s="181"/>
      <c r="M39" s="107"/>
      <c r="N39" s="106" t="str">
        <f t="shared" si="0"/>
        <v/>
      </c>
      <c r="O39" s="30"/>
      <c r="P39" s="113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95"/>
      <c r="B40" s="74"/>
      <c r="C40" s="74"/>
      <c r="D40" s="179"/>
      <c r="E40" s="180"/>
      <c r="F40" s="180"/>
      <c r="G40" s="180"/>
      <c r="H40" s="180"/>
      <c r="I40" s="180"/>
      <c r="J40" s="180"/>
      <c r="K40" s="180"/>
      <c r="L40" s="181"/>
      <c r="M40" s="107"/>
      <c r="N40" s="106" t="str">
        <f t="shared" si="0"/>
        <v/>
      </c>
      <c r="O40" s="30"/>
      <c r="P40" s="113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95"/>
      <c r="B41" s="74"/>
      <c r="C41" s="74"/>
      <c r="D41" s="218"/>
      <c r="E41" s="219"/>
      <c r="F41" s="219"/>
      <c r="G41" s="219"/>
      <c r="H41" s="219"/>
      <c r="I41" s="219"/>
      <c r="J41" s="219"/>
      <c r="K41" s="219"/>
      <c r="L41" s="220"/>
      <c r="M41" s="107"/>
      <c r="N41" s="106" t="str">
        <f t="shared" si="0"/>
        <v/>
      </c>
      <c r="O41" s="30"/>
      <c r="P41" s="113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95"/>
      <c r="B42" s="74"/>
      <c r="C42" s="74"/>
      <c r="D42" s="179"/>
      <c r="E42" s="180"/>
      <c r="F42" s="180"/>
      <c r="G42" s="180"/>
      <c r="H42" s="180"/>
      <c r="I42" s="180"/>
      <c r="J42" s="180"/>
      <c r="K42" s="180"/>
      <c r="L42" s="181"/>
      <c r="M42" s="107"/>
      <c r="N42" s="106" t="str">
        <f t="shared" si="0"/>
        <v/>
      </c>
      <c r="O42" s="30"/>
      <c r="P42" s="113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95"/>
      <c r="B43" s="74"/>
      <c r="C43" s="74"/>
      <c r="D43" s="179"/>
      <c r="E43" s="180"/>
      <c r="F43" s="180"/>
      <c r="G43" s="180"/>
      <c r="H43" s="180"/>
      <c r="I43" s="180"/>
      <c r="J43" s="180"/>
      <c r="K43" s="180"/>
      <c r="L43" s="181"/>
      <c r="M43" s="107"/>
      <c r="N43" s="106" t="str">
        <f t="shared" si="0"/>
        <v/>
      </c>
      <c r="O43" s="30"/>
      <c r="P43" s="113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95"/>
      <c r="B44" s="74"/>
      <c r="C44" s="74"/>
      <c r="D44" s="179"/>
      <c r="E44" s="180"/>
      <c r="F44" s="180"/>
      <c r="G44" s="180"/>
      <c r="H44" s="180"/>
      <c r="I44" s="180"/>
      <c r="J44" s="180"/>
      <c r="K44" s="180"/>
      <c r="L44" s="181"/>
      <c r="M44" s="107"/>
      <c r="N44" s="106" t="str">
        <f t="shared" si="0"/>
        <v/>
      </c>
      <c r="O44" s="30"/>
      <c r="P44" s="113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95"/>
      <c r="B45" s="74"/>
      <c r="C45" s="74"/>
      <c r="D45" s="179"/>
      <c r="E45" s="180"/>
      <c r="F45" s="180"/>
      <c r="G45" s="180"/>
      <c r="H45" s="180"/>
      <c r="I45" s="180"/>
      <c r="J45" s="180"/>
      <c r="K45" s="180"/>
      <c r="L45" s="181"/>
      <c r="M45" s="107"/>
      <c r="N45" s="106" t="str">
        <f t="shared" si="0"/>
        <v/>
      </c>
      <c r="O45" s="30"/>
      <c r="P45" s="113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95"/>
      <c r="B46" s="74"/>
      <c r="C46" s="74"/>
      <c r="D46" s="179"/>
      <c r="E46" s="180"/>
      <c r="F46" s="180"/>
      <c r="G46" s="180"/>
      <c r="H46" s="180"/>
      <c r="I46" s="180"/>
      <c r="J46" s="180"/>
      <c r="K46" s="180"/>
      <c r="L46" s="181"/>
      <c r="M46" s="107"/>
      <c r="N46" s="106" t="str">
        <f t="shared" si="0"/>
        <v/>
      </c>
      <c r="O46" s="30"/>
      <c r="P46" s="113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95"/>
      <c r="B47" s="74"/>
      <c r="C47" s="74"/>
      <c r="D47" s="179"/>
      <c r="E47" s="180"/>
      <c r="F47" s="180"/>
      <c r="G47" s="180"/>
      <c r="H47" s="180"/>
      <c r="I47" s="180"/>
      <c r="J47" s="180"/>
      <c r="K47" s="180"/>
      <c r="L47" s="181"/>
      <c r="M47" s="107"/>
      <c r="N47" s="106" t="str">
        <f t="shared" si="0"/>
        <v/>
      </c>
      <c r="O47" s="30"/>
      <c r="P47" s="113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95"/>
      <c r="B48" s="74"/>
      <c r="C48" s="74"/>
      <c r="D48" s="179"/>
      <c r="E48" s="180"/>
      <c r="F48" s="180"/>
      <c r="G48" s="180"/>
      <c r="H48" s="180"/>
      <c r="I48" s="180"/>
      <c r="J48" s="180"/>
      <c r="K48" s="180"/>
      <c r="L48" s="181"/>
      <c r="M48" s="107"/>
      <c r="N48" s="106" t="str">
        <f t="shared" si="0"/>
        <v/>
      </c>
      <c r="O48" s="30"/>
      <c r="P48" s="113"/>
      <c r="Q48" s="18"/>
      <c r="R48" s="18"/>
      <c r="S48" s="18"/>
      <c r="T48" s="18"/>
      <c r="U48" s="18"/>
      <c r="V48" s="18"/>
    </row>
    <row r="49" spans="1:241" s="24" customFormat="1" ht="24" customHeight="1" x14ac:dyDescent="0.2">
      <c r="A49" s="95"/>
      <c r="B49" s="74"/>
      <c r="C49" s="74"/>
      <c r="D49" s="179"/>
      <c r="E49" s="180"/>
      <c r="F49" s="180"/>
      <c r="G49" s="180"/>
      <c r="H49" s="180"/>
      <c r="I49" s="180"/>
      <c r="J49" s="180"/>
      <c r="K49" s="180"/>
      <c r="L49" s="181"/>
      <c r="M49" s="107"/>
      <c r="N49" s="106" t="str">
        <f t="shared" si="0"/>
        <v/>
      </c>
      <c r="O49" s="30"/>
      <c r="P49" s="113"/>
      <c r="Q49" s="18"/>
      <c r="R49" s="18"/>
      <c r="S49" s="18"/>
      <c r="T49" s="18"/>
      <c r="U49" s="18"/>
      <c r="V49" s="18"/>
    </row>
    <row r="50" spans="1:241" s="24" customFormat="1" ht="24" customHeight="1" x14ac:dyDescent="0.2">
      <c r="A50" s="95"/>
      <c r="B50" s="74"/>
      <c r="C50" s="74"/>
      <c r="D50" s="179"/>
      <c r="E50" s="180"/>
      <c r="F50" s="180"/>
      <c r="G50" s="180"/>
      <c r="H50" s="180"/>
      <c r="I50" s="180"/>
      <c r="J50" s="180"/>
      <c r="K50" s="180"/>
      <c r="L50" s="181"/>
      <c r="M50" s="107"/>
      <c r="N50" s="106" t="str">
        <f t="shared" si="0"/>
        <v/>
      </c>
      <c r="O50" s="30"/>
      <c r="P50" s="113"/>
      <c r="Q50" s="18"/>
      <c r="R50" s="18"/>
      <c r="S50" s="18"/>
      <c r="T50" s="18"/>
      <c r="U50" s="18"/>
      <c r="V50" s="18"/>
    </row>
    <row r="51" spans="1:241" s="24" customFormat="1" ht="24" customHeight="1" x14ac:dyDescent="0.2">
      <c r="A51" s="95"/>
      <c r="B51" s="74"/>
      <c r="C51" s="74"/>
      <c r="D51" s="179"/>
      <c r="E51" s="180"/>
      <c r="F51" s="180"/>
      <c r="G51" s="180"/>
      <c r="H51" s="180"/>
      <c r="I51" s="180"/>
      <c r="J51" s="180"/>
      <c r="K51" s="180"/>
      <c r="L51" s="181"/>
      <c r="M51" s="107"/>
      <c r="N51" s="106" t="str">
        <f t="shared" si="0"/>
        <v/>
      </c>
      <c r="O51" s="30"/>
      <c r="P51" s="113"/>
      <c r="Q51" s="18"/>
      <c r="R51" s="18"/>
      <c r="S51" s="18"/>
      <c r="T51" s="18"/>
      <c r="U51" s="18"/>
      <c r="V51" s="18"/>
    </row>
    <row r="52" spans="1:241" s="24" customFormat="1" ht="24" customHeight="1" x14ac:dyDescent="0.2">
      <c r="A52" s="95"/>
      <c r="B52" s="74"/>
      <c r="C52" s="74"/>
      <c r="D52" s="179"/>
      <c r="E52" s="180"/>
      <c r="F52" s="180"/>
      <c r="G52" s="180"/>
      <c r="H52" s="180"/>
      <c r="I52" s="180"/>
      <c r="J52" s="180"/>
      <c r="K52" s="180"/>
      <c r="L52" s="181"/>
      <c r="M52" s="107"/>
      <c r="N52" s="106" t="str">
        <f t="shared" si="0"/>
        <v/>
      </c>
      <c r="O52" s="30"/>
      <c r="P52" s="113"/>
      <c r="Q52" s="18"/>
      <c r="R52" s="18"/>
      <c r="S52" s="18"/>
      <c r="T52" s="18"/>
      <c r="U52" s="18"/>
      <c r="V52" s="18"/>
    </row>
    <row r="53" spans="1:241" s="24" customFormat="1" ht="24" customHeight="1" x14ac:dyDescent="0.2">
      <c r="A53" s="95"/>
      <c r="B53" s="74"/>
      <c r="C53" s="74"/>
      <c r="D53" s="179"/>
      <c r="E53" s="180"/>
      <c r="F53" s="180"/>
      <c r="G53" s="180"/>
      <c r="H53" s="180"/>
      <c r="I53" s="180"/>
      <c r="J53" s="180"/>
      <c r="K53" s="180"/>
      <c r="L53" s="181"/>
      <c r="M53" s="107"/>
      <c r="N53" s="106" t="str">
        <f t="shared" si="0"/>
        <v/>
      </c>
      <c r="O53" s="30"/>
      <c r="P53" s="113"/>
      <c r="Q53" s="18"/>
      <c r="R53" s="18"/>
      <c r="S53" s="18"/>
      <c r="T53" s="18"/>
      <c r="U53" s="18"/>
      <c r="V53" s="18"/>
    </row>
    <row r="54" spans="1:241" s="24" customFormat="1" ht="24" customHeight="1" x14ac:dyDescent="0.2">
      <c r="A54" s="95"/>
      <c r="B54" s="74"/>
      <c r="C54" s="74"/>
      <c r="D54" s="179"/>
      <c r="E54" s="180"/>
      <c r="F54" s="180"/>
      <c r="G54" s="180"/>
      <c r="H54" s="180"/>
      <c r="I54" s="180"/>
      <c r="J54" s="180"/>
      <c r="K54" s="180"/>
      <c r="L54" s="181"/>
      <c r="M54" s="107"/>
      <c r="N54" s="106" t="str">
        <f t="shared" si="0"/>
        <v/>
      </c>
      <c r="O54" s="30"/>
      <c r="P54" s="113"/>
      <c r="Q54" s="18"/>
      <c r="R54" s="18"/>
      <c r="S54" s="18"/>
      <c r="T54" s="18"/>
      <c r="U54" s="18"/>
      <c r="V54" s="18"/>
    </row>
    <row r="55" spans="1:241" s="27" customFormat="1" ht="6" customHeight="1" x14ac:dyDescent="0.2">
      <c r="A55" s="119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25"/>
      <c r="Q55" s="19"/>
      <c r="R55" s="19"/>
      <c r="S55" s="19"/>
      <c r="T55" s="19"/>
      <c r="U55" s="19"/>
      <c r="V55" s="19"/>
    </row>
    <row r="56" spans="1:241" s="23" customFormat="1" ht="21" customHeight="1" x14ac:dyDescent="0.2">
      <c r="A56" s="123"/>
      <c r="B56" s="212" t="s">
        <v>79</v>
      </c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4"/>
      <c r="P56" s="131"/>
      <c r="Q56" s="22"/>
      <c r="R56" s="22"/>
      <c r="S56" s="22"/>
      <c r="T56" s="22"/>
      <c r="U56" s="22"/>
      <c r="V56" s="22"/>
    </row>
    <row r="57" spans="1:241" s="24" customFormat="1" ht="12.75" customHeight="1" x14ac:dyDescent="0.2">
      <c r="A57" s="119"/>
      <c r="B57" s="15" t="str">
        <f>'AIR TICKETS'!B58:E58</f>
        <v>FAPESP, SEPTEMBER, 2013</v>
      </c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50"/>
      <c r="O57" s="50">
        <v>1</v>
      </c>
      <c r="P57" s="124"/>
      <c r="Q57" s="18"/>
      <c r="R57" s="18"/>
      <c r="S57" s="18"/>
      <c r="T57" s="18"/>
      <c r="U57" s="18"/>
      <c r="V57" s="18"/>
    </row>
    <row r="58" spans="1:241" s="24" customFormat="1" ht="12.75" customHeight="1" x14ac:dyDescent="0.2">
      <c r="A58" s="119"/>
      <c r="B58" s="3"/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31"/>
      <c r="O58" s="31"/>
      <c r="P58" s="124"/>
      <c r="Q58" s="18"/>
      <c r="R58" s="18"/>
      <c r="S58" s="18"/>
      <c r="T58" s="18"/>
      <c r="U58" s="18"/>
      <c r="V58" s="18"/>
    </row>
    <row r="59" spans="1:241" s="33" customFormat="1" ht="18" x14ac:dyDescent="0.25">
      <c r="A59" s="94"/>
      <c r="B59" s="108" t="str">
        <f>B6</f>
        <v>PER DIEM</v>
      </c>
      <c r="C59" s="34"/>
      <c r="D59" s="34"/>
      <c r="J59" s="34"/>
      <c r="P59" s="94"/>
    </row>
    <row r="60" spans="1:241" s="23" customFormat="1" ht="31.5" customHeight="1" x14ac:dyDescent="0.2">
      <c r="A60" s="123"/>
      <c r="B60" s="167" t="s">
        <v>0</v>
      </c>
      <c r="C60" s="167" t="s">
        <v>72</v>
      </c>
      <c r="D60" s="189" t="s">
        <v>73</v>
      </c>
      <c r="E60" s="190"/>
      <c r="F60" s="190"/>
      <c r="G60" s="190"/>
      <c r="H60" s="190"/>
      <c r="I60" s="190"/>
      <c r="J60" s="190"/>
      <c r="K60" s="190"/>
      <c r="L60" s="191"/>
      <c r="M60" s="168" t="s">
        <v>74</v>
      </c>
      <c r="N60" s="140" t="s">
        <v>77</v>
      </c>
      <c r="O60" s="167" t="s">
        <v>1</v>
      </c>
      <c r="P60" s="131"/>
      <c r="Q60" s="22"/>
      <c r="R60" s="22"/>
      <c r="S60" s="22"/>
      <c r="T60" s="22"/>
      <c r="U60" s="22"/>
      <c r="V60" s="22"/>
    </row>
    <row r="61" spans="1:241" s="24" customFormat="1" ht="24" customHeight="1" x14ac:dyDescent="0.2">
      <c r="A61" s="95"/>
      <c r="B61" s="74"/>
      <c r="C61" s="74"/>
      <c r="D61" s="179"/>
      <c r="E61" s="180"/>
      <c r="F61" s="180"/>
      <c r="G61" s="180"/>
      <c r="H61" s="180"/>
      <c r="I61" s="180"/>
      <c r="J61" s="180"/>
      <c r="K61" s="180"/>
      <c r="L61" s="181"/>
      <c r="M61" s="107"/>
      <c r="N61" s="106" t="str">
        <f t="shared" ref="N61:N103" si="1">IF(C61*M61=0,"",C61*M61)</f>
        <v/>
      </c>
      <c r="O61" s="30"/>
      <c r="P61" s="113"/>
      <c r="Q61" s="18"/>
      <c r="R61" s="18"/>
      <c r="S61" s="18"/>
      <c r="T61" s="18"/>
      <c r="U61" s="18"/>
      <c r="V61" s="18"/>
      <c r="IF61" s="25"/>
      <c r="IG61" s="26"/>
    </row>
    <row r="62" spans="1:241" s="24" customFormat="1" ht="24" customHeight="1" x14ac:dyDescent="0.2">
      <c r="A62" s="95"/>
      <c r="B62" s="74"/>
      <c r="C62" s="74"/>
      <c r="D62" s="179"/>
      <c r="E62" s="180"/>
      <c r="F62" s="180"/>
      <c r="G62" s="180"/>
      <c r="H62" s="180"/>
      <c r="I62" s="180"/>
      <c r="J62" s="180"/>
      <c r="K62" s="180"/>
      <c r="L62" s="181"/>
      <c r="M62" s="107"/>
      <c r="N62" s="106" t="str">
        <f t="shared" si="1"/>
        <v/>
      </c>
      <c r="O62" s="30"/>
      <c r="P62" s="113"/>
      <c r="Q62" s="18"/>
      <c r="R62" s="18"/>
      <c r="S62" s="18"/>
      <c r="T62" s="18"/>
      <c r="U62" s="18"/>
      <c r="V62" s="18"/>
    </row>
    <row r="63" spans="1:241" s="24" customFormat="1" ht="24" customHeight="1" x14ac:dyDescent="0.2">
      <c r="A63" s="95"/>
      <c r="B63" s="74"/>
      <c r="C63" s="74"/>
      <c r="D63" s="179"/>
      <c r="E63" s="180"/>
      <c r="F63" s="180"/>
      <c r="G63" s="180"/>
      <c r="H63" s="180"/>
      <c r="I63" s="180"/>
      <c r="J63" s="180"/>
      <c r="K63" s="180"/>
      <c r="L63" s="181"/>
      <c r="M63" s="107"/>
      <c r="N63" s="106" t="str">
        <f t="shared" si="1"/>
        <v/>
      </c>
      <c r="O63" s="30"/>
      <c r="P63" s="113"/>
      <c r="Q63" s="18"/>
      <c r="R63" s="18"/>
      <c r="S63" s="18"/>
      <c r="T63" s="18"/>
      <c r="U63" s="18"/>
      <c r="V63" s="18"/>
      <c r="IF63" s="25"/>
      <c r="IG63" s="26"/>
    </row>
    <row r="64" spans="1:241" s="24" customFormat="1" ht="24" customHeight="1" x14ac:dyDescent="0.2">
      <c r="A64" s="95"/>
      <c r="B64" s="74"/>
      <c r="C64" s="74"/>
      <c r="D64" s="179"/>
      <c r="E64" s="180"/>
      <c r="F64" s="180"/>
      <c r="G64" s="180"/>
      <c r="H64" s="180"/>
      <c r="I64" s="180"/>
      <c r="J64" s="180"/>
      <c r="K64" s="180"/>
      <c r="L64" s="181"/>
      <c r="M64" s="107"/>
      <c r="N64" s="106" t="str">
        <f t="shared" si="1"/>
        <v/>
      </c>
      <c r="O64" s="30"/>
      <c r="P64" s="113"/>
      <c r="Q64" s="18"/>
      <c r="R64" s="18"/>
      <c r="S64" s="18"/>
      <c r="T64" s="18"/>
      <c r="U64" s="18"/>
      <c r="V64" s="18"/>
      <c r="IF64" s="26"/>
      <c r="IG64" s="26"/>
    </row>
    <row r="65" spans="1:241" s="24" customFormat="1" ht="24" customHeight="1" x14ac:dyDescent="0.2">
      <c r="A65" s="95"/>
      <c r="B65" s="74"/>
      <c r="C65" s="74"/>
      <c r="D65" s="179"/>
      <c r="E65" s="180"/>
      <c r="F65" s="180"/>
      <c r="G65" s="180"/>
      <c r="H65" s="180"/>
      <c r="I65" s="180"/>
      <c r="J65" s="180"/>
      <c r="K65" s="180"/>
      <c r="L65" s="181"/>
      <c r="M65" s="107"/>
      <c r="N65" s="106" t="str">
        <f t="shared" si="1"/>
        <v/>
      </c>
      <c r="O65" s="30"/>
      <c r="P65" s="113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 x14ac:dyDescent="0.2">
      <c r="A66" s="95"/>
      <c r="B66" s="74"/>
      <c r="C66" s="74"/>
      <c r="D66" s="179"/>
      <c r="E66" s="180"/>
      <c r="F66" s="180"/>
      <c r="G66" s="180"/>
      <c r="H66" s="180"/>
      <c r="I66" s="180"/>
      <c r="J66" s="180"/>
      <c r="K66" s="180"/>
      <c r="L66" s="181"/>
      <c r="M66" s="107"/>
      <c r="N66" s="106" t="str">
        <f t="shared" si="1"/>
        <v/>
      </c>
      <c r="O66" s="30"/>
      <c r="P66" s="113"/>
      <c r="Q66" s="18"/>
      <c r="R66" s="18"/>
      <c r="S66" s="18"/>
      <c r="T66" s="18"/>
      <c r="U66" s="18"/>
      <c r="V66" s="18"/>
    </row>
    <row r="67" spans="1:241" s="24" customFormat="1" ht="24" customHeight="1" x14ac:dyDescent="0.2">
      <c r="A67" s="95"/>
      <c r="B67" s="74"/>
      <c r="C67" s="74"/>
      <c r="D67" s="179"/>
      <c r="E67" s="180"/>
      <c r="F67" s="180"/>
      <c r="G67" s="180"/>
      <c r="H67" s="180"/>
      <c r="I67" s="180"/>
      <c r="J67" s="180"/>
      <c r="K67" s="180"/>
      <c r="L67" s="181"/>
      <c r="M67" s="107"/>
      <c r="N67" s="106" t="str">
        <f t="shared" si="1"/>
        <v/>
      </c>
      <c r="O67" s="30"/>
      <c r="P67" s="113"/>
      <c r="Q67" s="18"/>
      <c r="R67" s="18"/>
      <c r="S67" s="18"/>
      <c r="T67" s="18"/>
      <c r="U67" s="18"/>
      <c r="V67" s="18"/>
    </row>
    <row r="68" spans="1:241" s="24" customFormat="1" ht="24" customHeight="1" x14ac:dyDescent="0.2">
      <c r="A68" s="95"/>
      <c r="B68" s="74"/>
      <c r="C68" s="74"/>
      <c r="D68" s="179"/>
      <c r="E68" s="180"/>
      <c r="F68" s="180"/>
      <c r="G68" s="180"/>
      <c r="H68" s="180"/>
      <c r="I68" s="180"/>
      <c r="J68" s="180"/>
      <c r="K68" s="180"/>
      <c r="L68" s="181"/>
      <c r="M68" s="107"/>
      <c r="N68" s="106" t="str">
        <f t="shared" si="1"/>
        <v/>
      </c>
      <c r="O68" s="30"/>
      <c r="P68" s="113"/>
      <c r="Q68" s="18"/>
      <c r="R68" s="18"/>
      <c r="S68" s="18"/>
      <c r="T68" s="18"/>
      <c r="U68" s="18"/>
      <c r="V68" s="18"/>
    </row>
    <row r="69" spans="1:241" s="24" customFormat="1" ht="24" customHeight="1" x14ac:dyDescent="0.2">
      <c r="A69" s="95"/>
      <c r="B69" s="74"/>
      <c r="C69" s="74"/>
      <c r="D69" s="179"/>
      <c r="E69" s="180"/>
      <c r="F69" s="180"/>
      <c r="G69" s="180"/>
      <c r="H69" s="180"/>
      <c r="I69" s="180"/>
      <c r="J69" s="180"/>
      <c r="K69" s="180"/>
      <c r="L69" s="181"/>
      <c r="M69" s="107"/>
      <c r="N69" s="106" t="str">
        <f t="shared" si="1"/>
        <v/>
      </c>
      <c r="O69" s="30"/>
      <c r="P69" s="113"/>
      <c r="Q69" s="18"/>
      <c r="R69" s="18"/>
      <c r="S69" s="18"/>
      <c r="T69" s="18"/>
      <c r="U69" s="18"/>
      <c r="V69" s="18"/>
    </row>
    <row r="70" spans="1:241" s="24" customFormat="1" ht="24" customHeight="1" x14ac:dyDescent="0.2">
      <c r="A70" s="95"/>
      <c r="B70" s="74"/>
      <c r="C70" s="74"/>
      <c r="D70" s="179"/>
      <c r="E70" s="180"/>
      <c r="F70" s="180"/>
      <c r="G70" s="180"/>
      <c r="H70" s="180"/>
      <c r="I70" s="180"/>
      <c r="J70" s="180"/>
      <c r="K70" s="180"/>
      <c r="L70" s="181"/>
      <c r="M70" s="107"/>
      <c r="N70" s="106" t="str">
        <f t="shared" si="1"/>
        <v/>
      </c>
      <c r="O70" s="30"/>
      <c r="P70" s="113"/>
      <c r="Q70" s="18"/>
      <c r="R70" s="18"/>
      <c r="S70" s="18"/>
      <c r="T70" s="18"/>
      <c r="U70" s="18"/>
      <c r="V70" s="18"/>
    </row>
    <row r="71" spans="1:241" s="24" customFormat="1" ht="24" customHeight="1" x14ac:dyDescent="0.2">
      <c r="A71" s="95"/>
      <c r="B71" s="74"/>
      <c r="C71" s="74"/>
      <c r="D71" s="179"/>
      <c r="E71" s="180"/>
      <c r="F71" s="180"/>
      <c r="G71" s="180"/>
      <c r="H71" s="180"/>
      <c r="I71" s="180"/>
      <c r="J71" s="180"/>
      <c r="K71" s="180"/>
      <c r="L71" s="181"/>
      <c r="M71" s="107"/>
      <c r="N71" s="106" t="str">
        <f t="shared" si="1"/>
        <v/>
      </c>
      <c r="O71" s="30"/>
      <c r="P71" s="113"/>
      <c r="Q71" s="18"/>
      <c r="R71" s="18"/>
      <c r="S71" s="18"/>
      <c r="T71" s="18"/>
      <c r="U71" s="18"/>
      <c r="V71" s="18"/>
    </row>
    <row r="72" spans="1:241" s="24" customFormat="1" ht="24" customHeight="1" x14ac:dyDescent="0.2">
      <c r="A72" s="95"/>
      <c r="B72" s="74"/>
      <c r="C72" s="74"/>
      <c r="D72" s="179"/>
      <c r="E72" s="180"/>
      <c r="F72" s="180"/>
      <c r="G72" s="180"/>
      <c r="H72" s="180"/>
      <c r="I72" s="180"/>
      <c r="J72" s="180"/>
      <c r="K72" s="180"/>
      <c r="L72" s="181"/>
      <c r="M72" s="107"/>
      <c r="N72" s="106" t="str">
        <f t="shared" si="1"/>
        <v/>
      </c>
      <c r="O72" s="30"/>
      <c r="P72" s="113"/>
      <c r="Q72" s="18"/>
      <c r="R72" s="18"/>
      <c r="S72" s="18"/>
      <c r="T72" s="18"/>
      <c r="U72" s="18"/>
      <c r="V72" s="18"/>
    </row>
    <row r="73" spans="1:241" s="24" customFormat="1" ht="24" customHeight="1" x14ac:dyDescent="0.2">
      <c r="A73" s="95"/>
      <c r="B73" s="74"/>
      <c r="C73" s="74"/>
      <c r="D73" s="179"/>
      <c r="E73" s="180"/>
      <c r="F73" s="180"/>
      <c r="G73" s="180"/>
      <c r="H73" s="180"/>
      <c r="I73" s="180"/>
      <c r="J73" s="180"/>
      <c r="K73" s="180"/>
      <c r="L73" s="181"/>
      <c r="M73" s="107"/>
      <c r="N73" s="106" t="str">
        <f t="shared" si="1"/>
        <v/>
      </c>
      <c r="O73" s="30"/>
      <c r="P73" s="113"/>
      <c r="Q73" s="18"/>
      <c r="R73" s="18"/>
      <c r="S73" s="18"/>
      <c r="T73" s="18"/>
      <c r="U73" s="18"/>
      <c r="V73" s="18"/>
      <c r="IF73" s="25"/>
      <c r="IG73" s="26"/>
    </row>
    <row r="74" spans="1:241" s="24" customFormat="1" ht="24" customHeight="1" x14ac:dyDescent="0.2">
      <c r="A74" s="95"/>
      <c r="B74" s="74"/>
      <c r="C74" s="74"/>
      <c r="D74" s="179"/>
      <c r="E74" s="180"/>
      <c r="F74" s="180"/>
      <c r="G74" s="180"/>
      <c r="H74" s="180"/>
      <c r="I74" s="180"/>
      <c r="J74" s="180"/>
      <c r="K74" s="180"/>
      <c r="L74" s="181"/>
      <c r="M74" s="107"/>
      <c r="N74" s="106" t="str">
        <f t="shared" si="1"/>
        <v/>
      </c>
      <c r="O74" s="30"/>
      <c r="P74" s="113"/>
      <c r="Q74" s="18"/>
      <c r="R74" s="18"/>
      <c r="S74" s="18"/>
      <c r="T74" s="18"/>
      <c r="U74" s="18"/>
      <c r="V74" s="18"/>
      <c r="IF74" s="26"/>
      <c r="IG74" s="26"/>
    </row>
    <row r="75" spans="1:241" s="24" customFormat="1" ht="24" customHeight="1" x14ac:dyDescent="0.2">
      <c r="A75" s="95"/>
      <c r="B75" s="74"/>
      <c r="C75" s="74"/>
      <c r="D75" s="179"/>
      <c r="E75" s="180"/>
      <c r="F75" s="180"/>
      <c r="G75" s="180"/>
      <c r="H75" s="180"/>
      <c r="I75" s="180"/>
      <c r="J75" s="180"/>
      <c r="K75" s="180"/>
      <c r="L75" s="181"/>
      <c r="M75" s="107"/>
      <c r="N75" s="106" t="str">
        <f t="shared" si="1"/>
        <v/>
      </c>
      <c r="O75" s="30"/>
      <c r="P75" s="113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 x14ac:dyDescent="0.2">
      <c r="A76" s="95"/>
      <c r="B76" s="74"/>
      <c r="C76" s="74"/>
      <c r="D76" s="179"/>
      <c r="E76" s="180"/>
      <c r="F76" s="180"/>
      <c r="G76" s="180"/>
      <c r="H76" s="180"/>
      <c r="I76" s="180"/>
      <c r="J76" s="180"/>
      <c r="K76" s="180"/>
      <c r="L76" s="181"/>
      <c r="M76" s="107"/>
      <c r="N76" s="106" t="str">
        <f t="shared" si="1"/>
        <v/>
      </c>
      <c r="O76" s="30"/>
      <c r="P76" s="113"/>
      <c r="Q76" s="18"/>
      <c r="R76" s="18"/>
      <c r="S76" s="18"/>
      <c r="T76" s="18"/>
      <c r="U76" s="18"/>
      <c r="V76" s="18"/>
    </row>
    <row r="77" spans="1:241" s="24" customFormat="1" ht="24" customHeight="1" x14ac:dyDescent="0.2">
      <c r="A77" s="95"/>
      <c r="B77" s="74"/>
      <c r="C77" s="74"/>
      <c r="D77" s="179"/>
      <c r="E77" s="180"/>
      <c r="F77" s="180"/>
      <c r="G77" s="180"/>
      <c r="H77" s="180"/>
      <c r="I77" s="180"/>
      <c r="J77" s="180"/>
      <c r="K77" s="180"/>
      <c r="L77" s="181"/>
      <c r="M77" s="107"/>
      <c r="N77" s="106" t="str">
        <f t="shared" si="1"/>
        <v/>
      </c>
      <c r="O77" s="30"/>
      <c r="P77" s="113"/>
      <c r="Q77" s="18"/>
      <c r="R77" s="18"/>
      <c r="S77" s="18"/>
      <c r="T77" s="18"/>
      <c r="U77" s="18"/>
      <c r="V77" s="18"/>
      <c r="IF77" s="25"/>
      <c r="IG77" s="26"/>
    </row>
    <row r="78" spans="1:241" s="24" customFormat="1" ht="24" customHeight="1" x14ac:dyDescent="0.2">
      <c r="A78" s="95"/>
      <c r="B78" s="74"/>
      <c r="C78" s="74"/>
      <c r="D78" s="179"/>
      <c r="E78" s="180"/>
      <c r="F78" s="180"/>
      <c r="G78" s="180"/>
      <c r="H78" s="180"/>
      <c r="I78" s="180"/>
      <c r="J78" s="180"/>
      <c r="K78" s="180"/>
      <c r="L78" s="181"/>
      <c r="M78" s="107"/>
      <c r="N78" s="106" t="str">
        <f t="shared" si="1"/>
        <v/>
      </c>
      <c r="O78" s="30"/>
      <c r="P78" s="113"/>
      <c r="Q78" s="18"/>
      <c r="R78" s="18"/>
      <c r="S78" s="18"/>
      <c r="T78" s="18"/>
      <c r="U78" s="18"/>
      <c r="V78" s="18"/>
      <c r="IF78" s="26"/>
      <c r="IG78" s="26"/>
    </row>
    <row r="79" spans="1:241" s="24" customFormat="1" ht="24" customHeight="1" x14ac:dyDescent="0.2">
      <c r="A79" s="95"/>
      <c r="B79" s="74"/>
      <c r="C79" s="74"/>
      <c r="D79" s="179"/>
      <c r="E79" s="180"/>
      <c r="F79" s="180"/>
      <c r="G79" s="180"/>
      <c r="H79" s="180"/>
      <c r="I79" s="180"/>
      <c r="J79" s="180"/>
      <c r="K79" s="180"/>
      <c r="L79" s="181"/>
      <c r="M79" s="107"/>
      <c r="N79" s="106" t="str">
        <f t="shared" si="1"/>
        <v/>
      </c>
      <c r="O79" s="30"/>
      <c r="P79" s="113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 x14ac:dyDescent="0.2">
      <c r="A80" s="95"/>
      <c r="B80" s="74"/>
      <c r="C80" s="74"/>
      <c r="D80" s="179"/>
      <c r="E80" s="180"/>
      <c r="F80" s="180"/>
      <c r="G80" s="180"/>
      <c r="H80" s="180"/>
      <c r="I80" s="180"/>
      <c r="J80" s="180"/>
      <c r="K80" s="180"/>
      <c r="L80" s="181"/>
      <c r="M80" s="107"/>
      <c r="N80" s="106" t="str">
        <f t="shared" si="1"/>
        <v/>
      </c>
      <c r="O80" s="30"/>
      <c r="P80" s="113"/>
      <c r="Q80" s="18"/>
      <c r="R80" s="18"/>
      <c r="S80" s="18"/>
      <c r="T80" s="18"/>
      <c r="U80" s="18"/>
      <c r="V80" s="18"/>
    </row>
    <row r="81" spans="1:22" s="24" customFormat="1" ht="24" customHeight="1" x14ac:dyDescent="0.2">
      <c r="A81" s="95"/>
      <c r="B81" s="74"/>
      <c r="C81" s="74"/>
      <c r="D81" s="179"/>
      <c r="E81" s="180"/>
      <c r="F81" s="180"/>
      <c r="G81" s="180"/>
      <c r="H81" s="180"/>
      <c r="I81" s="180"/>
      <c r="J81" s="180"/>
      <c r="K81" s="180"/>
      <c r="L81" s="181"/>
      <c r="M81" s="107"/>
      <c r="N81" s="106" t="str">
        <f t="shared" si="1"/>
        <v/>
      </c>
      <c r="O81" s="30"/>
      <c r="P81" s="113"/>
      <c r="Q81" s="18"/>
      <c r="R81" s="18"/>
      <c r="S81" s="18"/>
      <c r="T81" s="18"/>
      <c r="U81" s="18"/>
      <c r="V81" s="18"/>
    </row>
    <row r="82" spans="1:22" s="24" customFormat="1" ht="24" customHeight="1" x14ac:dyDescent="0.2">
      <c r="A82" s="95"/>
      <c r="B82" s="74"/>
      <c r="C82" s="74"/>
      <c r="D82" s="179"/>
      <c r="E82" s="180"/>
      <c r="F82" s="180"/>
      <c r="G82" s="180"/>
      <c r="H82" s="180"/>
      <c r="I82" s="180"/>
      <c r="J82" s="180"/>
      <c r="K82" s="180"/>
      <c r="L82" s="181"/>
      <c r="M82" s="107"/>
      <c r="N82" s="106" t="str">
        <f t="shared" si="1"/>
        <v/>
      </c>
      <c r="O82" s="30"/>
      <c r="P82" s="113"/>
      <c r="Q82" s="18"/>
      <c r="R82" s="18"/>
      <c r="S82" s="18"/>
      <c r="T82" s="18"/>
      <c r="U82" s="18"/>
      <c r="V82" s="18"/>
    </row>
    <row r="83" spans="1:22" s="24" customFormat="1" ht="24" customHeight="1" x14ac:dyDescent="0.2">
      <c r="A83" s="95"/>
      <c r="B83" s="74"/>
      <c r="C83" s="74"/>
      <c r="D83" s="179"/>
      <c r="E83" s="180"/>
      <c r="F83" s="180"/>
      <c r="G83" s="180"/>
      <c r="H83" s="180"/>
      <c r="I83" s="180"/>
      <c r="J83" s="180"/>
      <c r="K83" s="180"/>
      <c r="L83" s="181"/>
      <c r="M83" s="107"/>
      <c r="N83" s="106" t="str">
        <f t="shared" si="1"/>
        <v/>
      </c>
      <c r="O83" s="30"/>
      <c r="P83" s="113"/>
      <c r="Q83" s="18"/>
      <c r="R83" s="18"/>
      <c r="S83" s="18"/>
      <c r="T83" s="18"/>
      <c r="U83" s="18"/>
      <c r="V83" s="18"/>
    </row>
    <row r="84" spans="1:22" s="24" customFormat="1" ht="24" customHeight="1" x14ac:dyDescent="0.2">
      <c r="A84" s="95"/>
      <c r="B84" s="74"/>
      <c r="C84" s="74"/>
      <c r="D84" s="179"/>
      <c r="E84" s="180"/>
      <c r="F84" s="180"/>
      <c r="G84" s="180"/>
      <c r="H84" s="180"/>
      <c r="I84" s="180"/>
      <c r="J84" s="180"/>
      <c r="K84" s="180"/>
      <c r="L84" s="181"/>
      <c r="M84" s="107"/>
      <c r="N84" s="106" t="str">
        <f t="shared" si="1"/>
        <v/>
      </c>
      <c r="O84" s="30"/>
      <c r="P84" s="113"/>
      <c r="Q84" s="18"/>
      <c r="R84" s="18"/>
      <c r="S84" s="18"/>
      <c r="T84" s="18"/>
      <c r="U84" s="18"/>
      <c r="V84" s="18"/>
    </row>
    <row r="85" spans="1:22" s="24" customFormat="1" ht="24" customHeight="1" x14ac:dyDescent="0.2">
      <c r="A85" s="95"/>
      <c r="B85" s="74"/>
      <c r="C85" s="74"/>
      <c r="D85" s="179"/>
      <c r="E85" s="180"/>
      <c r="F85" s="180"/>
      <c r="G85" s="180"/>
      <c r="H85" s="180"/>
      <c r="I85" s="180"/>
      <c r="J85" s="180"/>
      <c r="K85" s="180"/>
      <c r="L85" s="181"/>
      <c r="M85" s="107"/>
      <c r="N85" s="106" t="str">
        <f t="shared" si="1"/>
        <v/>
      </c>
      <c r="O85" s="30"/>
      <c r="P85" s="113"/>
      <c r="Q85" s="18"/>
      <c r="R85" s="18"/>
      <c r="S85" s="18"/>
      <c r="T85" s="18"/>
      <c r="U85" s="18"/>
      <c r="V85" s="18"/>
    </row>
    <row r="86" spans="1:22" s="24" customFormat="1" ht="24" customHeight="1" x14ac:dyDescent="0.2">
      <c r="A86" s="95"/>
      <c r="B86" s="74"/>
      <c r="C86" s="74"/>
      <c r="D86" s="179"/>
      <c r="E86" s="180"/>
      <c r="F86" s="180"/>
      <c r="G86" s="180"/>
      <c r="H86" s="180"/>
      <c r="I86" s="180"/>
      <c r="J86" s="180"/>
      <c r="K86" s="180"/>
      <c r="L86" s="181"/>
      <c r="M86" s="107"/>
      <c r="N86" s="106" t="str">
        <f t="shared" si="1"/>
        <v/>
      </c>
      <c r="O86" s="30"/>
      <c r="P86" s="113"/>
      <c r="Q86" s="18"/>
      <c r="R86" s="18"/>
      <c r="S86" s="18"/>
      <c r="T86" s="18"/>
      <c r="U86" s="18"/>
      <c r="V86" s="18"/>
    </row>
    <row r="87" spans="1:22" s="24" customFormat="1" ht="24" customHeight="1" x14ac:dyDescent="0.2">
      <c r="A87" s="95"/>
      <c r="B87" s="74"/>
      <c r="C87" s="74"/>
      <c r="D87" s="179"/>
      <c r="E87" s="180"/>
      <c r="F87" s="180"/>
      <c r="G87" s="180"/>
      <c r="H87" s="180"/>
      <c r="I87" s="180"/>
      <c r="J87" s="180"/>
      <c r="K87" s="180"/>
      <c r="L87" s="181"/>
      <c r="M87" s="107"/>
      <c r="N87" s="106" t="str">
        <f t="shared" si="1"/>
        <v/>
      </c>
      <c r="O87" s="30"/>
      <c r="P87" s="113"/>
      <c r="Q87" s="18"/>
      <c r="R87" s="18"/>
      <c r="S87" s="18"/>
      <c r="T87" s="18"/>
      <c r="U87" s="18"/>
      <c r="V87" s="18"/>
    </row>
    <row r="88" spans="1:22" s="24" customFormat="1" ht="24" customHeight="1" x14ac:dyDescent="0.2">
      <c r="A88" s="95"/>
      <c r="B88" s="74"/>
      <c r="C88" s="74"/>
      <c r="D88" s="179"/>
      <c r="E88" s="180"/>
      <c r="F88" s="180"/>
      <c r="G88" s="180"/>
      <c r="H88" s="180"/>
      <c r="I88" s="180"/>
      <c r="J88" s="180"/>
      <c r="K88" s="180"/>
      <c r="L88" s="181"/>
      <c r="M88" s="107"/>
      <c r="N88" s="106" t="str">
        <f t="shared" si="1"/>
        <v/>
      </c>
      <c r="O88" s="30"/>
      <c r="P88" s="113"/>
      <c r="Q88" s="18"/>
      <c r="R88" s="18"/>
      <c r="S88" s="18"/>
      <c r="T88" s="18"/>
      <c r="U88" s="18"/>
      <c r="V88" s="18"/>
    </row>
    <row r="89" spans="1:22" s="24" customFormat="1" ht="24" customHeight="1" x14ac:dyDescent="0.2">
      <c r="A89" s="95"/>
      <c r="B89" s="74"/>
      <c r="C89" s="74"/>
      <c r="D89" s="179"/>
      <c r="E89" s="180"/>
      <c r="F89" s="180"/>
      <c r="G89" s="180"/>
      <c r="H89" s="180"/>
      <c r="I89" s="180"/>
      <c r="J89" s="180"/>
      <c r="K89" s="180"/>
      <c r="L89" s="181"/>
      <c r="M89" s="107"/>
      <c r="N89" s="106" t="str">
        <f t="shared" si="1"/>
        <v/>
      </c>
      <c r="O89" s="30"/>
      <c r="P89" s="113"/>
      <c r="Q89" s="18"/>
      <c r="R89" s="18"/>
      <c r="S89" s="18"/>
      <c r="T89" s="18"/>
      <c r="U89" s="18"/>
      <c r="V89" s="18"/>
    </row>
    <row r="90" spans="1:22" s="24" customFormat="1" ht="24" customHeight="1" x14ac:dyDescent="0.2">
      <c r="A90" s="95"/>
      <c r="B90" s="74"/>
      <c r="C90" s="74"/>
      <c r="D90" s="179"/>
      <c r="E90" s="180"/>
      <c r="F90" s="180"/>
      <c r="G90" s="180"/>
      <c r="H90" s="180"/>
      <c r="I90" s="180"/>
      <c r="J90" s="180"/>
      <c r="K90" s="180"/>
      <c r="L90" s="181"/>
      <c r="M90" s="107"/>
      <c r="N90" s="106" t="str">
        <f t="shared" si="1"/>
        <v/>
      </c>
      <c r="O90" s="30"/>
      <c r="P90" s="113"/>
      <c r="Q90" s="18"/>
      <c r="R90" s="18"/>
      <c r="S90" s="18"/>
      <c r="T90" s="18"/>
      <c r="U90" s="18"/>
      <c r="V90" s="18"/>
    </row>
    <row r="91" spans="1:22" s="24" customFormat="1" ht="24" customHeight="1" x14ac:dyDescent="0.2">
      <c r="A91" s="95"/>
      <c r="B91" s="74"/>
      <c r="C91" s="74"/>
      <c r="D91" s="179"/>
      <c r="E91" s="180"/>
      <c r="F91" s="180"/>
      <c r="G91" s="180"/>
      <c r="H91" s="180"/>
      <c r="I91" s="180"/>
      <c r="J91" s="180"/>
      <c r="K91" s="180"/>
      <c r="L91" s="181"/>
      <c r="M91" s="107"/>
      <c r="N91" s="106" t="str">
        <f t="shared" si="1"/>
        <v/>
      </c>
      <c r="O91" s="30"/>
      <c r="P91" s="113"/>
      <c r="Q91" s="18"/>
      <c r="R91" s="18"/>
      <c r="S91" s="18"/>
      <c r="T91" s="18"/>
      <c r="U91" s="18"/>
      <c r="V91" s="18"/>
    </row>
    <row r="92" spans="1:22" s="24" customFormat="1" ht="24" customHeight="1" x14ac:dyDescent="0.2">
      <c r="A92" s="95"/>
      <c r="B92" s="74"/>
      <c r="C92" s="74"/>
      <c r="D92" s="179"/>
      <c r="E92" s="180"/>
      <c r="F92" s="180"/>
      <c r="G92" s="180"/>
      <c r="H92" s="180"/>
      <c r="I92" s="180"/>
      <c r="J92" s="180"/>
      <c r="K92" s="180"/>
      <c r="L92" s="181"/>
      <c r="M92" s="107"/>
      <c r="N92" s="106" t="str">
        <f t="shared" si="1"/>
        <v/>
      </c>
      <c r="O92" s="30"/>
      <c r="P92" s="113"/>
      <c r="Q92" s="18"/>
      <c r="R92" s="18"/>
      <c r="S92" s="18"/>
      <c r="T92" s="18"/>
      <c r="U92" s="18"/>
      <c r="V92" s="18"/>
    </row>
    <row r="93" spans="1:22" s="24" customFormat="1" ht="24" customHeight="1" x14ac:dyDescent="0.2">
      <c r="A93" s="95"/>
      <c r="B93" s="74"/>
      <c r="C93" s="74"/>
      <c r="D93" s="179"/>
      <c r="E93" s="180"/>
      <c r="F93" s="180"/>
      <c r="G93" s="180"/>
      <c r="H93" s="180"/>
      <c r="I93" s="180"/>
      <c r="J93" s="180"/>
      <c r="K93" s="180"/>
      <c r="L93" s="181"/>
      <c r="M93" s="107"/>
      <c r="N93" s="106" t="str">
        <f t="shared" si="1"/>
        <v/>
      </c>
      <c r="O93" s="30"/>
      <c r="P93" s="113"/>
      <c r="Q93" s="18"/>
      <c r="R93" s="18"/>
      <c r="S93" s="18"/>
      <c r="T93" s="18"/>
      <c r="U93" s="18"/>
      <c r="V93" s="18"/>
    </row>
    <row r="94" spans="1:22" s="24" customFormat="1" ht="24" customHeight="1" x14ac:dyDescent="0.2">
      <c r="A94" s="95"/>
      <c r="B94" s="74"/>
      <c r="C94" s="74"/>
      <c r="D94" s="179"/>
      <c r="E94" s="180"/>
      <c r="F94" s="180"/>
      <c r="G94" s="180"/>
      <c r="H94" s="180"/>
      <c r="I94" s="180"/>
      <c r="J94" s="180"/>
      <c r="K94" s="180"/>
      <c r="L94" s="181"/>
      <c r="M94" s="107"/>
      <c r="N94" s="106" t="str">
        <f t="shared" si="1"/>
        <v/>
      </c>
      <c r="O94" s="30"/>
      <c r="P94" s="113"/>
      <c r="Q94" s="18"/>
      <c r="R94" s="18"/>
      <c r="S94" s="18"/>
      <c r="T94" s="18"/>
      <c r="U94" s="18"/>
      <c r="V94" s="18"/>
    </row>
    <row r="95" spans="1:22" s="24" customFormat="1" ht="24" customHeight="1" x14ac:dyDescent="0.2">
      <c r="A95" s="95"/>
      <c r="B95" s="74"/>
      <c r="C95" s="74"/>
      <c r="D95" s="179"/>
      <c r="E95" s="180"/>
      <c r="F95" s="180"/>
      <c r="G95" s="180"/>
      <c r="H95" s="180"/>
      <c r="I95" s="180"/>
      <c r="J95" s="180"/>
      <c r="K95" s="180"/>
      <c r="L95" s="181"/>
      <c r="M95" s="107"/>
      <c r="N95" s="106" t="str">
        <f t="shared" si="1"/>
        <v/>
      </c>
      <c r="O95" s="30"/>
      <c r="P95" s="113"/>
      <c r="Q95" s="18"/>
      <c r="R95" s="18"/>
      <c r="S95" s="18"/>
      <c r="T95" s="18"/>
      <c r="U95" s="18"/>
      <c r="V95" s="18"/>
    </row>
    <row r="96" spans="1:22" s="24" customFormat="1" ht="24" customHeight="1" x14ac:dyDescent="0.2">
      <c r="A96" s="95"/>
      <c r="B96" s="74"/>
      <c r="C96" s="74"/>
      <c r="D96" s="179"/>
      <c r="E96" s="180"/>
      <c r="F96" s="180"/>
      <c r="G96" s="180"/>
      <c r="H96" s="180"/>
      <c r="I96" s="180"/>
      <c r="J96" s="180"/>
      <c r="K96" s="180"/>
      <c r="L96" s="181"/>
      <c r="M96" s="107"/>
      <c r="N96" s="106" t="str">
        <f t="shared" si="1"/>
        <v/>
      </c>
      <c r="O96" s="30"/>
      <c r="P96" s="113"/>
      <c r="Q96" s="18"/>
      <c r="R96" s="18"/>
      <c r="S96" s="18"/>
      <c r="T96" s="18"/>
      <c r="U96" s="18"/>
      <c r="V96" s="18"/>
    </row>
    <row r="97" spans="1:22" s="24" customFormat="1" ht="24" customHeight="1" x14ac:dyDescent="0.2">
      <c r="A97" s="95"/>
      <c r="B97" s="74"/>
      <c r="C97" s="74"/>
      <c r="D97" s="179"/>
      <c r="E97" s="180"/>
      <c r="F97" s="180"/>
      <c r="G97" s="180"/>
      <c r="H97" s="180"/>
      <c r="I97" s="180"/>
      <c r="J97" s="180"/>
      <c r="K97" s="180"/>
      <c r="L97" s="181"/>
      <c r="M97" s="107"/>
      <c r="N97" s="106" t="str">
        <f t="shared" si="1"/>
        <v/>
      </c>
      <c r="O97" s="30"/>
      <c r="P97" s="113"/>
      <c r="Q97" s="18"/>
      <c r="R97" s="18"/>
      <c r="S97" s="18"/>
      <c r="T97" s="18"/>
      <c r="U97" s="18"/>
      <c r="V97" s="18"/>
    </row>
    <row r="98" spans="1:22" s="24" customFormat="1" ht="24" customHeight="1" x14ac:dyDescent="0.2">
      <c r="A98" s="95"/>
      <c r="B98" s="74"/>
      <c r="C98" s="74"/>
      <c r="D98" s="179"/>
      <c r="E98" s="180"/>
      <c r="F98" s="180"/>
      <c r="G98" s="180"/>
      <c r="H98" s="180"/>
      <c r="I98" s="180"/>
      <c r="J98" s="180"/>
      <c r="K98" s="180"/>
      <c r="L98" s="181"/>
      <c r="M98" s="107"/>
      <c r="N98" s="106" t="str">
        <f t="shared" si="1"/>
        <v/>
      </c>
      <c r="O98" s="30"/>
      <c r="P98" s="113"/>
      <c r="Q98" s="18"/>
      <c r="R98" s="18"/>
      <c r="S98" s="18"/>
      <c r="T98" s="18"/>
      <c r="U98" s="18"/>
      <c r="V98" s="18"/>
    </row>
    <row r="99" spans="1:22" s="24" customFormat="1" ht="24" customHeight="1" x14ac:dyDescent="0.2">
      <c r="A99" s="95"/>
      <c r="B99" s="74"/>
      <c r="C99" s="74"/>
      <c r="D99" s="179"/>
      <c r="E99" s="180"/>
      <c r="F99" s="180"/>
      <c r="G99" s="180"/>
      <c r="H99" s="180"/>
      <c r="I99" s="180"/>
      <c r="J99" s="180"/>
      <c r="K99" s="180"/>
      <c r="L99" s="181"/>
      <c r="M99" s="107"/>
      <c r="N99" s="106" t="str">
        <f t="shared" si="1"/>
        <v/>
      </c>
      <c r="O99" s="30"/>
      <c r="P99" s="113"/>
      <c r="Q99" s="18"/>
      <c r="R99" s="18"/>
      <c r="S99" s="18"/>
      <c r="T99" s="18"/>
      <c r="U99" s="18"/>
      <c r="V99" s="18"/>
    </row>
    <row r="100" spans="1:22" s="24" customFormat="1" ht="24" customHeight="1" x14ac:dyDescent="0.2">
      <c r="A100" s="95"/>
      <c r="B100" s="74"/>
      <c r="C100" s="74"/>
      <c r="D100" s="179"/>
      <c r="E100" s="180"/>
      <c r="F100" s="180"/>
      <c r="G100" s="180"/>
      <c r="H100" s="180"/>
      <c r="I100" s="180"/>
      <c r="J100" s="180"/>
      <c r="K100" s="180"/>
      <c r="L100" s="181"/>
      <c r="M100" s="107"/>
      <c r="N100" s="106" t="str">
        <f t="shared" si="1"/>
        <v/>
      </c>
      <c r="O100" s="30"/>
      <c r="P100" s="113"/>
      <c r="Q100" s="18"/>
      <c r="R100" s="18"/>
      <c r="S100" s="18"/>
      <c r="T100" s="18"/>
      <c r="U100" s="18"/>
      <c r="V100" s="18"/>
    </row>
    <row r="101" spans="1:22" s="24" customFormat="1" ht="24" customHeight="1" x14ac:dyDescent="0.2">
      <c r="A101" s="95"/>
      <c r="B101" s="74"/>
      <c r="C101" s="74"/>
      <c r="D101" s="179"/>
      <c r="E101" s="180"/>
      <c r="F101" s="180"/>
      <c r="G101" s="180"/>
      <c r="H101" s="180"/>
      <c r="I101" s="180"/>
      <c r="J101" s="180"/>
      <c r="K101" s="180"/>
      <c r="L101" s="181"/>
      <c r="M101" s="107"/>
      <c r="N101" s="106" t="str">
        <f t="shared" si="1"/>
        <v/>
      </c>
      <c r="O101" s="30"/>
      <c r="P101" s="113"/>
      <c r="Q101" s="18"/>
      <c r="R101" s="18"/>
      <c r="S101" s="18"/>
      <c r="T101" s="18"/>
      <c r="U101" s="18"/>
      <c r="V101" s="18"/>
    </row>
    <row r="102" spans="1:22" s="24" customFormat="1" ht="24" customHeight="1" x14ac:dyDescent="0.2">
      <c r="A102" s="95"/>
      <c r="B102" s="74"/>
      <c r="C102" s="74"/>
      <c r="D102" s="179"/>
      <c r="E102" s="180"/>
      <c r="F102" s="180"/>
      <c r="G102" s="180"/>
      <c r="H102" s="180"/>
      <c r="I102" s="180"/>
      <c r="J102" s="180"/>
      <c r="K102" s="180"/>
      <c r="L102" s="181"/>
      <c r="M102" s="107"/>
      <c r="N102" s="106" t="str">
        <f t="shared" si="1"/>
        <v/>
      </c>
      <c r="O102" s="30"/>
      <c r="P102" s="113"/>
      <c r="Q102" s="18"/>
      <c r="R102" s="18"/>
      <c r="S102" s="18"/>
      <c r="T102" s="18"/>
      <c r="U102" s="18"/>
      <c r="V102" s="18"/>
    </row>
    <row r="103" spans="1:22" s="24" customFormat="1" ht="24" customHeight="1" x14ac:dyDescent="0.2">
      <c r="A103" s="95"/>
      <c r="B103" s="74"/>
      <c r="C103" s="74"/>
      <c r="D103" s="179"/>
      <c r="E103" s="180"/>
      <c r="F103" s="180"/>
      <c r="G103" s="180"/>
      <c r="H103" s="180"/>
      <c r="I103" s="180"/>
      <c r="J103" s="180"/>
      <c r="K103" s="180"/>
      <c r="L103" s="181"/>
      <c r="M103" s="107"/>
      <c r="N103" s="106" t="str">
        <f t="shared" si="1"/>
        <v/>
      </c>
      <c r="O103" s="30"/>
      <c r="P103" s="113"/>
      <c r="Q103" s="18"/>
      <c r="R103" s="18"/>
      <c r="S103" s="18"/>
      <c r="T103" s="18"/>
      <c r="U103" s="18"/>
      <c r="V103" s="18"/>
    </row>
    <row r="104" spans="1:22" s="27" customFormat="1" ht="6" customHeight="1" x14ac:dyDescent="0.2">
      <c r="A104" s="119"/>
      <c r="B104" s="10"/>
      <c r="C104" s="10"/>
      <c r="D104" s="10"/>
      <c r="E104" s="1"/>
      <c r="F104" s="1"/>
      <c r="G104" s="1"/>
      <c r="H104" s="1"/>
      <c r="I104" s="1"/>
      <c r="J104" s="1"/>
      <c r="K104" s="10"/>
      <c r="L104" s="10"/>
      <c r="M104" s="10"/>
      <c r="N104"/>
      <c r="O104" s="1"/>
      <c r="P104" s="125"/>
      <c r="Q104" s="19"/>
      <c r="R104" s="19"/>
      <c r="S104" s="19"/>
      <c r="T104" s="19"/>
      <c r="U104" s="19"/>
      <c r="V104" s="19"/>
    </row>
    <row r="105" spans="1:22" s="23" customFormat="1" ht="21" customHeight="1" x14ac:dyDescent="0.2">
      <c r="A105" s="123"/>
      <c r="B105" s="212" t="s">
        <v>79</v>
      </c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4"/>
      <c r="P105" s="131"/>
      <c r="Q105" s="22"/>
      <c r="R105" s="22"/>
      <c r="S105" s="22"/>
      <c r="T105" s="22"/>
      <c r="U105" s="22"/>
      <c r="V105" s="22"/>
    </row>
    <row r="106" spans="1:22" s="24" customFormat="1" ht="12.75" customHeight="1" x14ac:dyDescent="0.2">
      <c r="A106" s="119"/>
      <c r="B106" s="15" t="str">
        <f>B57</f>
        <v>FAPESP, SEPTEMBER, 2013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2</v>
      </c>
      <c r="P106" s="124"/>
      <c r="Q106" s="18"/>
      <c r="R106" s="18"/>
      <c r="S106" s="18"/>
      <c r="T106" s="18"/>
      <c r="U106" s="18"/>
      <c r="V106" s="18"/>
    </row>
    <row r="107" spans="1:22" s="33" customFormat="1" ht="12.75" customHeight="1" x14ac:dyDescent="0.2">
      <c r="A107" s="94"/>
      <c r="B107" s="34"/>
      <c r="C107" s="34"/>
      <c r="D107" s="34"/>
      <c r="J107" s="34"/>
      <c r="P107" s="94"/>
    </row>
    <row r="108" spans="1:22" s="33" customFormat="1" ht="12.75" customHeight="1" x14ac:dyDescent="0.2">
      <c r="A108" s="94"/>
      <c r="B108" s="34"/>
      <c r="C108" s="34"/>
      <c r="D108" s="34"/>
      <c r="J108" s="34"/>
      <c r="P108" s="94"/>
    </row>
    <row r="109" spans="1:22" s="33" customFormat="1" ht="12.75" customHeight="1" x14ac:dyDescent="0.2">
      <c r="A109" s="94"/>
      <c r="B109" s="34"/>
      <c r="C109" s="34"/>
      <c r="D109" s="34"/>
      <c r="J109" s="34"/>
      <c r="P109" s="94"/>
    </row>
    <row r="110" spans="1:22" s="33" customFormat="1" ht="12.75" customHeight="1" x14ac:dyDescent="0.2">
      <c r="A110" s="94"/>
      <c r="B110" s="34"/>
      <c r="C110" s="34"/>
      <c r="D110" s="34"/>
      <c r="J110" s="34"/>
      <c r="P110" s="94"/>
    </row>
    <row r="111" spans="1:22" s="33" customFormat="1" ht="12.75" customHeight="1" x14ac:dyDescent="0.2">
      <c r="A111" s="94"/>
      <c r="B111" s="34"/>
      <c r="C111" s="34"/>
      <c r="D111" s="34"/>
      <c r="J111" s="34"/>
      <c r="P111" s="94"/>
    </row>
    <row r="112" spans="1:22" s="33" customFormat="1" ht="12.75" customHeight="1" x14ac:dyDescent="0.2">
      <c r="A112" s="94"/>
      <c r="B112" s="34"/>
      <c r="C112" s="34"/>
      <c r="D112" s="34"/>
      <c r="J112" s="34"/>
      <c r="P112" s="94"/>
    </row>
    <row r="113" spans="1:16" s="33" customFormat="1" ht="12.75" customHeight="1" x14ac:dyDescent="0.2">
      <c r="A113" s="94"/>
      <c r="B113" s="34"/>
      <c r="C113" s="34"/>
      <c r="D113" s="34"/>
      <c r="J113" s="34"/>
      <c r="P113" s="94"/>
    </row>
    <row r="114" spans="1:16" s="33" customFormat="1" ht="12.75" customHeight="1" x14ac:dyDescent="0.2">
      <c r="A114" s="94"/>
      <c r="B114" s="34"/>
      <c r="C114" s="34"/>
      <c r="D114" s="34"/>
      <c r="J114" s="34"/>
      <c r="P114" s="94"/>
    </row>
    <row r="115" spans="1:16" s="33" customFormat="1" ht="12.75" customHeight="1" x14ac:dyDescent="0.2">
      <c r="A115" s="94"/>
      <c r="B115" s="34"/>
      <c r="C115" s="34"/>
      <c r="D115" s="34"/>
      <c r="J115" s="34"/>
      <c r="P115" s="94"/>
    </row>
    <row r="116" spans="1:16" s="33" customFormat="1" ht="12.75" customHeight="1" x14ac:dyDescent="0.2">
      <c r="A116" s="94"/>
      <c r="B116" s="34"/>
      <c r="C116" s="34"/>
      <c r="D116" s="34"/>
      <c r="J116" s="34"/>
      <c r="P116" s="94"/>
    </row>
    <row r="117" spans="1:16" s="33" customFormat="1" ht="12.75" customHeight="1" x14ac:dyDescent="0.2">
      <c r="A117" s="94"/>
      <c r="B117" s="34"/>
      <c r="C117" s="34"/>
      <c r="D117" s="34"/>
      <c r="J117" s="34"/>
      <c r="P117" s="94"/>
    </row>
    <row r="118" spans="1:16" s="33" customFormat="1" ht="12.75" customHeight="1" x14ac:dyDescent="0.2">
      <c r="A118" s="94"/>
      <c r="B118" s="34"/>
      <c r="C118" s="34"/>
      <c r="D118" s="34"/>
      <c r="J118" s="34"/>
      <c r="P118" s="94"/>
    </row>
    <row r="119" spans="1:16" s="33" customFormat="1" ht="12.75" customHeight="1" x14ac:dyDescent="0.2">
      <c r="A119" s="94"/>
      <c r="B119" s="34"/>
      <c r="C119" s="34"/>
      <c r="D119" s="34"/>
      <c r="J119" s="34"/>
      <c r="P119" s="94"/>
    </row>
    <row r="120" spans="1:16" s="33" customFormat="1" ht="12.75" customHeight="1" x14ac:dyDescent="0.2">
      <c r="A120" s="94"/>
      <c r="B120" s="34"/>
      <c r="C120" s="34"/>
      <c r="D120" s="34"/>
      <c r="J120" s="34"/>
      <c r="P120" s="94"/>
    </row>
    <row r="121" spans="1:16" s="33" customFormat="1" ht="12.75" customHeight="1" x14ac:dyDescent="0.2">
      <c r="A121" s="94"/>
      <c r="B121" s="34"/>
      <c r="C121" s="34"/>
      <c r="D121" s="34"/>
      <c r="J121" s="34"/>
      <c r="P121" s="94"/>
    </row>
    <row r="122" spans="1:16" s="33" customFormat="1" ht="12.75" customHeight="1" x14ac:dyDescent="0.2">
      <c r="A122" s="94"/>
      <c r="B122" s="34"/>
      <c r="C122" s="34"/>
      <c r="D122" s="34"/>
      <c r="J122" s="34"/>
      <c r="P122" s="94"/>
    </row>
    <row r="123" spans="1:16" s="33" customFormat="1" ht="12.75" customHeight="1" x14ac:dyDescent="0.2">
      <c r="A123" s="94"/>
      <c r="B123" s="34"/>
      <c r="C123" s="34"/>
      <c r="D123" s="34"/>
      <c r="J123" s="34"/>
      <c r="P123" s="94"/>
    </row>
    <row r="124" spans="1:16" s="33" customFormat="1" ht="12.75" customHeight="1" x14ac:dyDescent="0.2">
      <c r="A124" s="94"/>
      <c r="B124" s="34"/>
      <c r="C124" s="34"/>
      <c r="D124" s="34"/>
      <c r="J124" s="34"/>
      <c r="P124" s="94"/>
    </row>
    <row r="125" spans="1:16" s="33" customFormat="1" ht="12.75" customHeight="1" x14ac:dyDescent="0.2">
      <c r="A125" s="94"/>
      <c r="B125" s="34"/>
      <c r="C125" s="34"/>
      <c r="D125" s="34"/>
      <c r="J125" s="34"/>
      <c r="P125" s="94"/>
    </row>
    <row r="126" spans="1:16" s="33" customFormat="1" ht="12.75" customHeight="1" x14ac:dyDescent="0.2">
      <c r="A126" s="94"/>
      <c r="B126" s="34"/>
      <c r="C126" s="34"/>
      <c r="D126" s="34"/>
      <c r="J126" s="34"/>
      <c r="P126" s="94"/>
    </row>
    <row r="127" spans="1:16" s="33" customFormat="1" ht="12.75" customHeight="1" x14ac:dyDescent="0.2">
      <c r="A127" s="94"/>
      <c r="B127" s="34"/>
      <c r="C127" s="34"/>
      <c r="D127" s="34"/>
      <c r="J127" s="34"/>
      <c r="P127" s="94"/>
    </row>
    <row r="128" spans="1:16" s="33" customFormat="1" ht="12.75" customHeight="1" x14ac:dyDescent="0.2">
      <c r="A128" s="94"/>
      <c r="B128" s="34"/>
      <c r="C128" s="34"/>
      <c r="D128" s="34"/>
      <c r="J128" s="34"/>
      <c r="P128" s="94"/>
    </row>
    <row r="129" spans="1:16" s="33" customFormat="1" ht="12.75" customHeight="1" x14ac:dyDescent="0.2">
      <c r="A129" s="94"/>
      <c r="B129" s="34"/>
      <c r="C129" s="34"/>
      <c r="D129" s="34"/>
      <c r="J129" s="34"/>
      <c r="P129" s="94"/>
    </row>
    <row r="130" spans="1:16" s="33" customFormat="1" ht="12.75" customHeight="1" x14ac:dyDescent="0.2">
      <c r="A130" s="94"/>
      <c r="B130" s="34"/>
      <c r="C130" s="34"/>
      <c r="D130" s="34"/>
      <c r="J130" s="34"/>
      <c r="P130" s="94"/>
    </row>
    <row r="131" spans="1:16" s="33" customFormat="1" ht="12.75" customHeight="1" x14ac:dyDescent="0.2">
      <c r="A131" s="94"/>
      <c r="B131" s="34"/>
      <c r="C131" s="34"/>
      <c r="D131" s="34"/>
      <c r="J131" s="34"/>
      <c r="P131" s="94"/>
    </row>
    <row r="132" spans="1:16" s="33" customFormat="1" ht="12.75" customHeight="1" x14ac:dyDescent="0.2">
      <c r="A132" s="94"/>
      <c r="B132" s="34"/>
      <c r="C132" s="34"/>
      <c r="D132" s="34"/>
      <c r="J132" s="34"/>
      <c r="P132" s="94"/>
    </row>
    <row r="133" spans="1:16" s="33" customFormat="1" ht="12.75" customHeight="1" x14ac:dyDescent="0.2">
      <c r="A133" s="94"/>
      <c r="B133" s="34"/>
      <c r="C133" s="34"/>
      <c r="D133" s="34"/>
      <c r="J133" s="34"/>
      <c r="P133" s="94"/>
    </row>
    <row r="134" spans="1:16" s="33" customFormat="1" ht="12.75" customHeight="1" x14ac:dyDescent="0.2">
      <c r="A134" s="94"/>
      <c r="B134" s="34"/>
      <c r="C134" s="34"/>
      <c r="D134" s="34"/>
      <c r="J134" s="34"/>
      <c r="P134" s="94"/>
    </row>
    <row r="135" spans="1:16" s="33" customFormat="1" ht="12.75" customHeight="1" x14ac:dyDescent="0.2">
      <c r="A135" s="94"/>
      <c r="B135" s="34"/>
      <c r="C135" s="34"/>
      <c r="D135" s="34"/>
      <c r="J135" s="34"/>
      <c r="P135" s="94"/>
    </row>
    <row r="136" spans="1:16" s="33" customFormat="1" ht="12.75" customHeight="1" x14ac:dyDescent="0.2">
      <c r="A136" s="94"/>
      <c r="B136" s="34"/>
      <c r="C136" s="34"/>
      <c r="D136" s="34"/>
      <c r="J136" s="34"/>
      <c r="P136" s="94"/>
    </row>
    <row r="137" spans="1:16" s="33" customFormat="1" ht="12.75" customHeight="1" x14ac:dyDescent="0.2">
      <c r="A137" s="94"/>
      <c r="B137" s="34"/>
      <c r="C137" s="34"/>
      <c r="D137" s="34"/>
      <c r="J137" s="34"/>
      <c r="P137" s="94"/>
    </row>
    <row r="138" spans="1:16" s="33" customFormat="1" ht="12.75" customHeight="1" x14ac:dyDescent="0.2">
      <c r="A138" s="94"/>
      <c r="B138" s="34"/>
      <c r="C138" s="34"/>
      <c r="D138" s="34"/>
      <c r="J138" s="34"/>
      <c r="P138" s="94"/>
    </row>
    <row r="139" spans="1:16" s="33" customFormat="1" ht="12.75" customHeight="1" x14ac:dyDescent="0.2">
      <c r="A139" s="94"/>
      <c r="B139" s="34"/>
      <c r="C139" s="34"/>
      <c r="D139" s="34"/>
      <c r="J139" s="34"/>
      <c r="P139" s="94"/>
    </row>
    <row r="140" spans="1:16" s="33" customFormat="1" ht="12.75" customHeight="1" x14ac:dyDescent="0.2">
      <c r="A140" s="94"/>
      <c r="B140" s="34"/>
      <c r="C140" s="34"/>
      <c r="D140" s="34"/>
      <c r="J140" s="34"/>
      <c r="P140" s="94"/>
    </row>
    <row r="141" spans="1:16" s="33" customFormat="1" ht="12.75" customHeight="1" x14ac:dyDescent="0.2">
      <c r="A141" s="94"/>
      <c r="B141" s="34"/>
      <c r="C141" s="34"/>
      <c r="D141" s="34"/>
      <c r="J141" s="34"/>
      <c r="P141" s="94"/>
    </row>
    <row r="142" spans="1:16" s="33" customFormat="1" ht="12.75" customHeight="1" x14ac:dyDescent="0.2">
      <c r="A142" s="94"/>
      <c r="B142" s="34"/>
      <c r="C142" s="34"/>
      <c r="D142" s="34"/>
      <c r="J142" s="34"/>
      <c r="P142" s="94"/>
    </row>
    <row r="143" spans="1:16" s="33" customFormat="1" ht="12.75" customHeight="1" x14ac:dyDescent="0.2">
      <c r="A143" s="94"/>
      <c r="B143" s="34"/>
      <c r="C143" s="34"/>
      <c r="D143" s="34"/>
      <c r="J143" s="34"/>
      <c r="P143" s="94"/>
    </row>
    <row r="144" spans="1:16" s="33" customFormat="1" ht="12.75" customHeight="1" x14ac:dyDescent="0.2">
      <c r="A144" s="94"/>
      <c r="B144" s="34"/>
      <c r="C144" s="34"/>
      <c r="D144" s="34"/>
      <c r="J144" s="34"/>
      <c r="P144" s="94"/>
    </row>
    <row r="145" spans="1:16" s="33" customFormat="1" ht="12.75" customHeight="1" x14ac:dyDescent="0.2">
      <c r="A145" s="94"/>
      <c r="B145" s="34"/>
      <c r="C145" s="34"/>
      <c r="D145" s="34"/>
      <c r="J145" s="34"/>
      <c r="P145" s="94"/>
    </row>
    <row r="146" spans="1:16" s="33" customFormat="1" ht="12.75" customHeight="1" x14ac:dyDescent="0.2">
      <c r="A146" s="94"/>
      <c r="B146" s="34"/>
      <c r="C146" s="34"/>
      <c r="D146" s="34"/>
      <c r="J146" s="34"/>
      <c r="P146" s="94"/>
    </row>
    <row r="147" spans="1:16" s="33" customFormat="1" ht="12.75" customHeight="1" x14ac:dyDescent="0.2">
      <c r="A147" s="94"/>
      <c r="B147" s="34"/>
      <c r="C147" s="34"/>
      <c r="D147" s="34"/>
      <c r="J147" s="34"/>
      <c r="P147" s="94"/>
    </row>
    <row r="148" spans="1:16" s="33" customFormat="1" ht="12.75" customHeight="1" x14ac:dyDescent="0.2">
      <c r="A148" s="94"/>
      <c r="B148" s="34"/>
      <c r="C148" s="34"/>
      <c r="D148" s="34"/>
      <c r="J148" s="34"/>
      <c r="P148" s="94"/>
    </row>
    <row r="149" spans="1:16" s="33" customFormat="1" ht="12.75" customHeight="1" x14ac:dyDescent="0.2">
      <c r="A149" s="94"/>
      <c r="B149" s="34"/>
      <c r="C149" s="34"/>
      <c r="D149" s="34"/>
      <c r="J149" s="34"/>
      <c r="P149" s="94"/>
    </row>
    <row r="150" spans="1:16" s="33" customFormat="1" ht="12.75" customHeight="1" x14ac:dyDescent="0.2">
      <c r="A150" s="94"/>
      <c r="B150" s="34"/>
      <c r="C150" s="34"/>
      <c r="D150" s="34"/>
      <c r="J150" s="34"/>
      <c r="P150" s="94"/>
    </row>
    <row r="151" spans="1:16" s="33" customFormat="1" ht="12.75" customHeight="1" x14ac:dyDescent="0.2">
      <c r="A151" s="94"/>
      <c r="B151" s="34"/>
      <c r="C151" s="34"/>
      <c r="D151" s="34"/>
      <c r="J151" s="34"/>
      <c r="P151" s="94"/>
    </row>
    <row r="152" spans="1:16" s="33" customFormat="1" ht="12.75" customHeight="1" x14ac:dyDescent="0.2">
      <c r="A152" s="94"/>
      <c r="B152" s="34"/>
      <c r="C152" s="34"/>
      <c r="D152" s="34"/>
      <c r="J152" s="34"/>
      <c r="P152" s="94"/>
    </row>
    <row r="153" spans="1:16" s="33" customFormat="1" ht="12.75" customHeight="1" x14ac:dyDescent="0.2">
      <c r="A153" s="94"/>
      <c r="B153" s="34"/>
      <c r="C153" s="34"/>
      <c r="D153" s="34"/>
      <c r="J153" s="34"/>
      <c r="P153" s="94"/>
    </row>
    <row r="154" spans="1:16" s="33" customFormat="1" ht="12.75" customHeight="1" x14ac:dyDescent="0.2">
      <c r="A154" s="94"/>
      <c r="B154" s="34"/>
      <c r="C154" s="34"/>
      <c r="D154" s="34"/>
      <c r="J154" s="34"/>
      <c r="P154" s="94"/>
    </row>
    <row r="155" spans="1:16" s="33" customFormat="1" ht="12.75" customHeight="1" x14ac:dyDescent="0.2">
      <c r="A155" s="94"/>
      <c r="B155" s="34"/>
      <c r="C155" s="34"/>
      <c r="D155" s="34"/>
      <c r="J155" s="34"/>
      <c r="P155" s="94"/>
    </row>
    <row r="156" spans="1:16" s="33" customFormat="1" ht="12.75" customHeight="1" x14ac:dyDescent="0.2">
      <c r="A156" s="94"/>
      <c r="B156" s="34"/>
      <c r="C156" s="34"/>
      <c r="D156" s="34"/>
      <c r="J156" s="34"/>
      <c r="P156" s="94"/>
    </row>
    <row r="157" spans="1:16" s="33" customFormat="1" ht="12.75" customHeight="1" x14ac:dyDescent="0.2">
      <c r="A157" s="94"/>
      <c r="B157" s="34"/>
      <c r="C157" s="34"/>
      <c r="D157" s="34"/>
      <c r="J157" s="34"/>
      <c r="P157" s="94"/>
    </row>
    <row r="158" spans="1:16" s="33" customFormat="1" ht="12.75" customHeight="1" x14ac:dyDescent="0.2">
      <c r="A158" s="94"/>
      <c r="B158" s="34"/>
      <c r="C158" s="34"/>
      <c r="D158" s="34"/>
      <c r="J158" s="34"/>
      <c r="P158" s="94"/>
    </row>
    <row r="159" spans="1:16" s="33" customFormat="1" ht="12.75" customHeight="1" x14ac:dyDescent="0.2">
      <c r="A159" s="94"/>
      <c r="B159" s="34"/>
      <c r="C159" s="34"/>
      <c r="D159" s="34"/>
      <c r="J159" s="34"/>
      <c r="P159" s="94"/>
    </row>
    <row r="160" spans="1:16" s="33" customFormat="1" ht="16.5" customHeight="1" x14ac:dyDescent="0.2">
      <c r="A160" s="94"/>
      <c r="B160" s="90" t="s">
        <v>32</v>
      </c>
      <c r="C160" s="34"/>
      <c r="D160" s="34"/>
      <c r="J160" s="34"/>
      <c r="P160" s="94"/>
    </row>
    <row r="161" spans="1:244" ht="16.5" customHeight="1" x14ac:dyDescent="0.25">
      <c r="B161" s="90" t="s">
        <v>33</v>
      </c>
    </row>
    <row r="162" spans="1:244" s="64" customFormat="1" ht="14.25" customHeight="1" x14ac:dyDescent="0.2">
      <c r="A162" s="133"/>
      <c r="B162" s="3"/>
      <c r="C162" s="3"/>
      <c r="D162" s="3"/>
      <c r="E162" s="14"/>
      <c r="F162" s="14"/>
      <c r="G162" s="14"/>
      <c r="H162" s="14"/>
      <c r="I162" s="14"/>
      <c r="J162" s="3"/>
      <c r="K162" s="14"/>
      <c r="L162" s="14"/>
      <c r="M162" s="14"/>
      <c r="N162" s="14"/>
      <c r="O162" s="14"/>
      <c r="P162" s="133"/>
    </row>
    <row r="163" spans="1:244" s="64" customFormat="1" ht="14.25" customHeight="1" x14ac:dyDescent="0.2">
      <c r="A163" s="133"/>
      <c r="B163" s="49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3"/>
    </row>
    <row r="164" spans="1:244" s="64" customFormat="1" ht="14.25" customHeight="1" x14ac:dyDescent="0.2">
      <c r="A164" s="133"/>
      <c r="B164" s="3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3"/>
    </row>
    <row r="165" spans="1:244" s="64" customFormat="1" ht="14.25" customHeight="1" x14ac:dyDescent="0.2">
      <c r="A165" s="133"/>
      <c r="B165" s="199" t="s">
        <v>38</v>
      </c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33"/>
    </row>
    <row r="166" spans="1:244" s="64" customFormat="1" ht="18.75" customHeight="1" x14ac:dyDescent="0.2">
      <c r="A166" s="133"/>
      <c r="B166" s="199" t="s">
        <v>69</v>
      </c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32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IF166" s="65"/>
      <c r="IG166" s="65"/>
      <c r="IH166" s="65"/>
      <c r="II166" s="65"/>
      <c r="IJ166" s="65"/>
    </row>
    <row r="167" spans="1:244" s="64" customFormat="1" ht="8.25" customHeight="1" x14ac:dyDescent="0.2">
      <c r="A167" s="133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132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IF167" s="65"/>
      <c r="IG167" s="65"/>
      <c r="IH167" s="65"/>
      <c r="II167" s="65"/>
      <c r="IJ167" s="65"/>
    </row>
    <row r="168" spans="1:244" s="64" customFormat="1" ht="18" customHeight="1" x14ac:dyDescent="0.2">
      <c r="A168" s="133"/>
      <c r="B168" s="200" t="s">
        <v>7</v>
      </c>
      <c r="C168" s="201"/>
      <c r="D168" s="201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2"/>
      <c r="P168" s="132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5"/>
      <c r="BL168" s="65"/>
      <c r="BM168" s="65"/>
      <c r="BN168" s="65"/>
      <c r="BO168" s="65"/>
      <c r="BP168" s="65"/>
      <c r="BQ168" s="65"/>
      <c r="BR168" s="65"/>
      <c r="BS168" s="65"/>
      <c r="BT168" s="65"/>
      <c r="BU168" s="65"/>
      <c r="BV168" s="65"/>
      <c r="BW168" s="65"/>
      <c r="BX168" s="65"/>
      <c r="BY168" s="65"/>
      <c r="BZ168" s="65"/>
      <c r="CA168" s="65"/>
      <c r="CB168" s="65"/>
      <c r="CC168" s="65"/>
      <c r="CD168" s="65"/>
      <c r="CE168" s="65"/>
      <c r="CF168" s="65"/>
      <c r="CG168" s="65"/>
      <c r="CH168" s="65"/>
      <c r="CI168" s="65"/>
      <c r="CJ168" s="65"/>
      <c r="CK168" s="65"/>
      <c r="CL168" s="65"/>
      <c r="CM168" s="65"/>
      <c r="CN168" s="65"/>
      <c r="CO168" s="65"/>
      <c r="CP168" s="65"/>
      <c r="CQ168" s="65"/>
      <c r="CR168" s="65"/>
      <c r="CS168" s="65"/>
      <c r="CT168" s="65"/>
      <c r="CU168" s="65"/>
      <c r="CV168" s="65"/>
      <c r="CW168" s="65"/>
      <c r="CX168" s="65"/>
      <c r="CY168" s="65"/>
      <c r="CZ168" s="65"/>
      <c r="DA168" s="65"/>
      <c r="DB168" s="65"/>
      <c r="DC168" s="65"/>
      <c r="DD168" s="65"/>
      <c r="DE168" s="65"/>
      <c r="DF168" s="65"/>
      <c r="DG168" s="65"/>
      <c r="DH168" s="65"/>
      <c r="DI168" s="65"/>
      <c r="DJ168" s="65"/>
      <c r="DK168" s="65"/>
      <c r="DL168" s="65"/>
      <c r="DM168" s="65"/>
      <c r="DN168" s="65"/>
      <c r="DO168" s="65"/>
      <c r="DP168" s="65"/>
      <c r="DQ168" s="65"/>
      <c r="DR168" s="65"/>
      <c r="DS168" s="65"/>
      <c r="DT168" s="65"/>
      <c r="DU168" s="65"/>
      <c r="DV168" s="65"/>
      <c r="DW168" s="65"/>
      <c r="DX168" s="65"/>
      <c r="DY168" s="65"/>
      <c r="DZ168" s="65"/>
      <c r="EA168" s="65"/>
      <c r="EB168" s="65"/>
      <c r="EC168" s="65"/>
      <c r="ED168" s="65"/>
      <c r="EE168" s="65"/>
      <c r="EF168" s="65"/>
      <c r="EG168" s="65"/>
      <c r="EH168" s="65"/>
      <c r="EI168" s="65"/>
      <c r="EJ168" s="65"/>
      <c r="EK168" s="65"/>
      <c r="EL168" s="65"/>
      <c r="EM168" s="65"/>
      <c r="EN168" s="65"/>
      <c r="EO168" s="65"/>
      <c r="EP168" s="65"/>
      <c r="EQ168" s="65"/>
      <c r="ER168" s="65"/>
      <c r="ES168" s="65"/>
      <c r="ET168" s="65"/>
      <c r="EU168" s="65"/>
      <c r="EV168" s="65"/>
      <c r="EW168" s="65"/>
      <c r="EX168" s="65"/>
      <c r="EY168" s="65"/>
      <c r="EZ168" s="65"/>
      <c r="FA168" s="65"/>
      <c r="FB168" s="65"/>
      <c r="FC168" s="65"/>
      <c r="FD168" s="65"/>
      <c r="FE168" s="65"/>
      <c r="FF168" s="65"/>
      <c r="FG168" s="65"/>
      <c r="FH168" s="65"/>
      <c r="FI168" s="65"/>
      <c r="FJ168" s="65"/>
      <c r="FK168" s="65"/>
      <c r="FL168" s="65"/>
      <c r="FM168" s="65"/>
      <c r="FN168" s="65"/>
      <c r="FO168" s="65"/>
      <c r="FP168" s="65"/>
      <c r="FQ168" s="65"/>
      <c r="FR168" s="65"/>
      <c r="FS168" s="65"/>
      <c r="FT168" s="65"/>
      <c r="FU168" s="65"/>
      <c r="FV168" s="65"/>
      <c r="FW168" s="65"/>
      <c r="FX168" s="65"/>
      <c r="FY168" s="65"/>
      <c r="FZ168" s="65"/>
      <c r="GA168" s="65"/>
      <c r="GB168" s="65"/>
      <c r="GC168" s="65"/>
      <c r="GD168" s="65"/>
      <c r="GE168" s="65"/>
      <c r="GF168" s="65"/>
      <c r="GG168" s="65"/>
      <c r="GH168" s="65"/>
      <c r="GI168" s="65"/>
      <c r="GJ168" s="65"/>
      <c r="GK168" s="65"/>
      <c r="GL168" s="65"/>
      <c r="GM168" s="65"/>
      <c r="GN168" s="65"/>
      <c r="GO168" s="65"/>
      <c r="GP168" s="65"/>
      <c r="GQ168" s="65"/>
      <c r="GR168" s="65"/>
      <c r="GS168" s="65"/>
      <c r="GT168" s="65"/>
      <c r="GU168" s="65"/>
      <c r="GV168" s="65"/>
      <c r="GW168" s="65"/>
      <c r="GX168" s="65"/>
      <c r="GY168" s="65"/>
      <c r="GZ168" s="65"/>
      <c r="HA168" s="65"/>
      <c r="HB168" s="65"/>
      <c r="HC168" s="65"/>
      <c r="HD168" s="65"/>
      <c r="HE168" s="65"/>
      <c r="HF168" s="65"/>
      <c r="HG168" s="65"/>
      <c r="HH168" s="65"/>
      <c r="HI168" s="65"/>
      <c r="HJ168" s="65"/>
      <c r="HK168" s="65"/>
      <c r="HL168" s="65"/>
      <c r="HM168" s="65"/>
      <c r="HN168" s="65"/>
      <c r="HO168" s="65"/>
      <c r="HP168" s="65"/>
      <c r="HQ168" s="65"/>
      <c r="HR168" s="65"/>
      <c r="HS168" s="65"/>
      <c r="HT168" s="65"/>
      <c r="HU168" s="65"/>
      <c r="HV168" s="65"/>
      <c r="HW168" s="65"/>
      <c r="HX168" s="65"/>
      <c r="HY168" s="65"/>
      <c r="HZ168" s="65"/>
      <c r="IA168" s="65"/>
      <c r="IB168" s="65"/>
      <c r="IC168" s="65"/>
      <c r="ID168" s="65"/>
      <c r="IE168" s="65"/>
      <c r="IF168" s="65"/>
      <c r="IG168" s="65"/>
      <c r="IH168" s="65"/>
      <c r="II168" s="65"/>
      <c r="IJ168" s="65"/>
    </row>
    <row r="169" spans="1:244" s="64" customFormat="1" ht="9.75" customHeight="1" x14ac:dyDescent="0.2">
      <c r="A169" s="133"/>
      <c r="B169" s="14"/>
      <c r="C169" s="14"/>
      <c r="D169" s="14"/>
      <c r="E169" s="14"/>
      <c r="F169" s="14"/>
      <c r="G169" s="14"/>
      <c r="H169" s="14"/>
      <c r="I169" s="14"/>
      <c r="J169" s="14"/>
      <c r="K169" s="66"/>
      <c r="L169" s="66"/>
      <c r="M169" s="66"/>
      <c r="N169" s="66"/>
      <c r="O169" s="66"/>
      <c r="P169" s="136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  <c r="CH169" s="67"/>
      <c r="CI169" s="67"/>
      <c r="CJ169" s="67"/>
      <c r="CK169" s="67"/>
      <c r="CL169" s="67"/>
      <c r="CM169" s="67"/>
      <c r="CN169" s="67"/>
      <c r="CO169" s="67"/>
      <c r="CP169" s="67"/>
      <c r="CQ169" s="67"/>
      <c r="CR169" s="67"/>
      <c r="CS169" s="67"/>
      <c r="CT169" s="67"/>
      <c r="CU169" s="67"/>
      <c r="CV169" s="67"/>
      <c r="CW169" s="67"/>
      <c r="CX169" s="67"/>
      <c r="CY169" s="67"/>
      <c r="CZ169" s="67"/>
      <c r="DA169" s="67"/>
      <c r="DB169" s="67"/>
      <c r="DC169" s="67"/>
      <c r="DD169" s="67"/>
      <c r="DE169" s="67"/>
      <c r="DF169" s="67"/>
      <c r="DG169" s="67"/>
      <c r="DH169" s="67"/>
      <c r="DI169" s="67"/>
      <c r="DJ169" s="67"/>
      <c r="DK169" s="67"/>
      <c r="DL169" s="67"/>
      <c r="DM169" s="67"/>
      <c r="DN169" s="67"/>
      <c r="DO169" s="67"/>
      <c r="DP169" s="67"/>
      <c r="DQ169" s="67"/>
      <c r="DR169" s="67"/>
      <c r="DS169" s="67"/>
      <c r="DT169" s="67"/>
      <c r="DU169" s="67"/>
      <c r="DV169" s="67"/>
      <c r="DW169" s="67"/>
      <c r="DX169" s="67"/>
      <c r="DY169" s="67"/>
      <c r="DZ169" s="67"/>
      <c r="EA169" s="67"/>
      <c r="EB169" s="67"/>
      <c r="EC169" s="67"/>
      <c r="ED169" s="67"/>
      <c r="EE169" s="67"/>
      <c r="EF169" s="67"/>
      <c r="EG169" s="67"/>
      <c r="EH169" s="67"/>
      <c r="EI169" s="67"/>
      <c r="EJ169" s="67"/>
      <c r="EK169" s="67"/>
      <c r="EL169" s="67"/>
      <c r="EM169" s="67"/>
      <c r="EN169" s="67"/>
      <c r="EO169" s="67"/>
      <c r="EP169" s="67"/>
      <c r="EQ169" s="67"/>
      <c r="ER169" s="67"/>
      <c r="ES169" s="67"/>
      <c r="ET169" s="67"/>
      <c r="EU169" s="67"/>
      <c r="EV169" s="67"/>
      <c r="EW169" s="67"/>
      <c r="EX169" s="67"/>
      <c r="EY169" s="67"/>
      <c r="EZ169" s="67"/>
      <c r="FA169" s="67"/>
      <c r="FB169" s="67"/>
      <c r="FC169" s="67"/>
      <c r="FD169" s="67"/>
      <c r="FE169" s="67"/>
      <c r="FF169" s="67"/>
      <c r="FG169" s="67"/>
      <c r="FH169" s="67"/>
      <c r="FI169" s="67"/>
      <c r="FJ169" s="67"/>
      <c r="FK169" s="67"/>
      <c r="FL169" s="67"/>
      <c r="FM169" s="67"/>
      <c r="FN169" s="67"/>
      <c r="FO169" s="67"/>
      <c r="FP169" s="67"/>
      <c r="FQ169" s="67"/>
      <c r="FR169" s="67"/>
      <c r="FS169" s="67"/>
      <c r="FT169" s="67"/>
      <c r="FU169" s="67"/>
      <c r="FV169" s="67"/>
      <c r="FW169" s="67"/>
      <c r="FX169" s="67"/>
      <c r="FY169" s="67"/>
      <c r="FZ169" s="67"/>
      <c r="GA169" s="67"/>
      <c r="GB169" s="67"/>
      <c r="GC169" s="67"/>
      <c r="GD169" s="67"/>
      <c r="GE169" s="67"/>
      <c r="GF169" s="67"/>
      <c r="GG169" s="67"/>
      <c r="GH169" s="67"/>
      <c r="GI169" s="67"/>
      <c r="GJ169" s="67"/>
      <c r="GK169" s="67"/>
      <c r="GL169" s="67"/>
      <c r="GM169" s="67"/>
      <c r="GN169" s="67"/>
      <c r="GO169" s="67"/>
      <c r="GP169" s="67"/>
      <c r="GQ169" s="67"/>
      <c r="GR169" s="67"/>
      <c r="GS169" s="67"/>
      <c r="GT169" s="67"/>
      <c r="GU169" s="67"/>
      <c r="GV169" s="67"/>
      <c r="GW169" s="67"/>
      <c r="GX169" s="67"/>
      <c r="GY169" s="67"/>
      <c r="GZ169" s="67"/>
      <c r="HA169" s="67"/>
      <c r="HB169" s="67"/>
      <c r="HC169" s="67"/>
      <c r="HD169" s="67"/>
      <c r="HE169" s="67"/>
      <c r="HF169" s="67"/>
      <c r="HG169" s="67"/>
      <c r="HH169" s="67"/>
      <c r="HI169" s="67"/>
      <c r="HJ169" s="67"/>
      <c r="HK169" s="67"/>
      <c r="HL169" s="67"/>
      <c r="HM169" s="67"/>
      <c r="HN169" s="67"/>
      <c r="HO169" s="67"/>
      <c r="HP169" s="67"/>
      <c r="HQ169" s="67"/>
      <c r="HR169" s="67"/>
      <c r="HS169" s="67"/>
      <c r="HT169" s="67"/>
      <c r="HU169" s="67"/>
      <c r="HV169" s="67"/>
      <c r="HW169" s="67"/>
      <c r="HX169" s="67"/>
      <c r="HY169" s="67"/>
      <c r="HZ169" s="67"/>
      <c r="IA169" s="67"/>
      <c r="IB169" s="67"/>
      <c r="IC169" s="67"/>
      <c r="ID169" s="67"/>
      <c r="IE169" s="67"/>
      <c r="IF169" s="67"/>
      <c r="IG169" s="67"/>
      <c r="IH169" s="67"/>
      <c r="II169" s="67"/>
      <c r="IJ169" s="67"/>
    </row>
    <row r="170" spans="1:244" s="64" customFormat="1" ht="16.5" customHeight="1" x14ac:dyDescent="0.2">
      <c r="A170" s="133"/>
      <c r="B170" s="59" t="s">
        <v>23</v>
      </c>
      <c r="C170" s="3"/>
      <c r="D170" s="3"/>
      <c r="E170" s="14"/>
      <c r="F170" s="14"/>
      <c r="G170" s="14"/>
      <c r="H170" s="14"/>
      <c r="I170" s="14"/>
      <c r="J170" s="3"/>
      <c r="K170" s="14"/>
      <c r="L170" s="14"/>
      <c r="M170" s="14"/>
      <c r="N170" s="14"/>
      <c r="O170" s="14"/>
      <c r="P170" s="133"/>
    </row>
    <row r="171" spans="1:244" s="64" customFormat="1" ht="16.5" customHeight="1" x14ac:dyDescent="0.2">
      <c r="A171" s="133"/>
      <c r="B171" s="59" t="s">
        <v>39</v>
      </c>
      <c r="C171" s="3"/>
      <c r="D171" s="3"/>
      <c r="E171" s="14"/>
      <c r="F171" s="14"/>
      <c r="G171" s="14"/>
      <c r="H171" s="14"/>
      <c r="I171" s="14"/>
      <c r="J171" s="3"/>
      <c r="K171" s="14"/>
      <c r="L171" s="14"/>
      <c r="M171" s="14"/>
      <c r="N171" s="14"/>
      <c r="O171" s="14"/>
      <c r="P171" s="133"/>
    </row>
    <row r="172" spans="1:244" s="64" customFormat="1" ht="16.5" customHeight="1" x14ac:dyDescent="0.2">
      <c r="A172" s="133"/>
      <c r="B172" s="59" t="s">
        <v>47</v>
      </c>
      <c r="C172" s="3"/>
      <c r="D172" s="3"/>
      <c r="E172" s="14"/>
      <c r="F172" s="14"/>
      <c r="G172" s="14"/>
      <c r="H172" s="14"/>
      <c r="I172" s="14"/>
      <c r="J172" s="3"/>
      <c r="K172" s="14"/>
      <c r="L172" s="14"/>
      <c r="M172" s="14"/>
      <c r="N172" s="14"/>
      <c r="O172" s="14"/>
      <c r="P172" s="133"/>
    </row>
    <row r="173" spans="1:244" s="64" customFormat="1" ht="16.5" customHeight="1" x14ac:dyDescent="0.2">
      <c r="A173" s="133"/>
      <c r="B173" s="59" t="s">
        <v>46</v>
      </c>
      <c r="C173" s="3"/>
      <c r="D173" s="3"/>
      <c r="E173" s="14"/>
      <c r="F173" s="14"/>
      <c r="G173" s="14"/>
      <c r="H173" s="14"/>
      <c r="I173" s="14"/>
      <c r="J173" s="3"/>
      <c r="K173" s="14"/>
      <c r="L173" s="14"/>
      <c r="M173" s="14"/>
      <c r="N173" s="14"/>
      <c r="O173" s="14"/>
      <c r="P173" s="133"/>
    </row>
    <row r="174" spans="1:244" s="64" customFormat="1" ht="16.5" customHeight="1" x14ac:dyDescent="0.2">
      <c r="A174" s="133"/>
      <c r="B174" s="59" t="s">
        <v>48</v>
      </c>
      <c r="C174" s="3"/>
      <c r="D174" s="3"/>
      <c r="E174" s="14"/>
      <c r="F174" s="14"/>
      <c r="G174" s="14"/>
      <c r="H174" s="14"/>
      <c r="I174" s="14"/>
      <c r="J174" s="3"/>
      <c r="K174" s="14"/>
      <c r="L174" s="14"/>
      <c r="M174" s="14"/>
      <c r="N174" s="14"/>
      <c r="O174" s="14"/>
      <c r="P174" s="133"/>
    </row>
    <row r="175" spans="1:244" s="64" customFormat="1" ht="16.5" customHeight="1" x14ac:dyDescent="0.2">
      <c r="A175" s="133"/>
      <c r="B175" s="59" t="s">
        <v>42</v>
      </c>
      <c r="C175" s="3"/>
      <c r="D175" s="3"/>
      <c r="E175" s="14"/>
      <c r="F175" s="14"/>
      <c r="G175" s="14"/>
      <c r="H175" s="14"/>
      <c r="I175" s="14"/>
      <c r="J175" s="3"/>
      <c r="K175" s="14"/>
      <c r="L175" s="14"/>
      <c r="M175" s="14"/>
      <c r="N175" s="14"/>
      <c r="O175" s="14"/>
      <c r="P175" s="133"/>
    </row>
    <row r="176" spans="1:244" s="64" customFormat="1" ht="16.5" customHeight="1" x14ac:dyDescent="0.2">
      <c r="A176" s="133"/>
      <c r="B176" s="59" t="s">
        <v>50</v>
      </c>
      <c r="C176" s="3"/>
      <c r="D176" s="3"/>
      <c r="E176" s="14"/>
      <c r="F176" s="14"/>
      <c r="G176" s="14"/>
      <c r="H176" s="14"/>
      <c r="I176" s="14"/>
      <c r="J176" s="3"/>
      <c r="K176" s="14"/>
      <c r="L176" s="14"/>
      <c r="M176" s="14"/>
      <c r="N176" s="14"/>
      <c r="O176" s="14"/>
      <c r="P176" s="133"/>
    </row>
    <row r="177" spans="1:244" s="64" customFormat="1" ht="16.5" customHeight="1" x14ac:dyDescent="0.2">
      <c r="A177" s="133"/>
      <c r="B177" s="59" t="s">
        <v>49</v>
      </c>
      <c r="C177" s="3"/>
      <c r="D177" s="3"/>
      <c r="E177" s="14"/>
      <c r="F177" s="14"/>
      <c r="G177" s="14"/>
      <c r="H177" s="14"/>
      <c r="I177" s="14"/>
      <c r="J177" s="3"/>
      <c r="K177" s="14"/>
      <c r="L177" s="14"/>
      <c r="M177" s="14"/>
      <c r="N177" s="14"/>
      <c r="O177" s="14"/>
      <c r="P177" s="133"/>
    </row>
    <row r="178" spans="1:244" s="64" customFormat="1" ht="16.5" customHeight="1" x14ac:dyDescent="0.2">
      <c r="A178" s="133"/>
      <c r="B178" s="59" t="s">
        <v>45</v>
      </c>
      <c r="C178" s="3"/>
      <c r="D178" s="3"/>
      <c r="E178" s="14"/>
      <c r="F178" s="14"/>
      <c r="G178" s="14"/>
      <c r="H178" s="14"/>
      <c r="I178" s="14"/>
      <c r="J178" s="3"/>
      <c r="K178" s="14"/>
      <c r="L178" s="14"/>
      <c r="M178" s="14"/>
      <c r="N178" s="14"/>
      <c r="O178" s="14"/>
      <c r="P178" s="133"/>
    </row>
    <row r="179" spans="1:244" s="64" customFormat="1" x14ac:dyDescent="0.2">
      <c r="A179" s="133"/>
      <c r="B179" s="43" t="s">
        <v>8</v>
      </c>
      <c r="C179" s="3"/>
      <c r="D179" s="3"/>
      <c r="E179" s="14"/>
      <c r="F179" s="14"/>
      <c r="G179" s="14"/>
      <c r="H179" s="14"/>
      <c r="I179" s="14"/>
      <c r="J179" s="3"/>
      <c r="K179" s="14"/>
      <c r="L179" s="14"/>
      <c r="M179" s="14"/>
      <c r="N179" s="14"/>
      <c r="O179" s="14"/>
      <c r="P179" s="133"/>
    </row>
    <row r="180" spans="1:244" s="64" customFormat="1" x14ac:dyDescent="0.2">
      <c r="A180" s="133"/>
      <c r="B180" s="56" t="s">
        <v>24</v>
      </c>
      <c r="C180" s="3"/>
      <c r="D180" s="3"/>
      <c r="E180" s="14"/>
      <c r="F180" s="14"/>
      <c r="G180" s="14"/>
      <c r="H180" s="14"/>
      <c r="I180" s="14"/>
      <c r="J180" s="3"/>
      <c r="K180" s="14"/>
      <c r="L180" s="14"/>
      <c r="M180" s="14"/>
      <c r="N180" s="14"/>
      <c r="O180" s="14"/>
      <c r="P180" s="133"/>
    </row>
    <row r="181" spans="1:244" s="64" customFormat="1" ht="18.75" customHeight="1" x14ac:dyDescent="0.2">
      <c r="A181" s="133"/>
      <c r="B181" s="43" t="s">
        <v>25</v>
      </c>
      <c r="C181" s="3"/>
      <c r="D181" s="3"/>
      <c r="E181" s="14"/>
      <c r="F181" s="14"/>
      <c r="G181" s="14"/>
      <c r="H181" s="14"/>
      <c r="I181" s="14"/>
      <c r="J181" s="3"/>
      <c r="K181" s="14"/>
      <c r="L181" s="14"/>
      <c r="M181" s="14"/>
      <c r="N181" s="14"/>
      <c r="O181" s="14"/>
      <c r="P181" s="133"/>
    </row>
    <row r="182" spans="1:244" s="64" customFormat="1" ht="14.25" customHeight="1" x14ac:dyDescent="0.2">
      <c r="A182" s="133"/>
      <c r="B182" s="59" t="s">
        <v>26</v>
      </c>
      <c r="C182" s="3"/>
      <c r="D182" s="3"/>
      <c r="E182" s="14"/>
      <c r="F182" s="14"/>
      <c r="G182" s="14"/>
      <c r="H182" s="14"/>
      <c r="I182" s="14"/>
      <c r="J182" s="3"/>
      <c r="K182" s="14"/>
      <c r="L182" s="14"/>
      <c r="M182" s="14"/>
      <c r="N182" s="14"/>
      <c r="O182" s="14"/>
      <c r="P182" s="133"/>
    </row>
    <row r="183" spans="1:244" s="64" customFormat="1" ht="18.75" customHeight="1" x14ac:dyDescent="0.2">
      <c r="A183" s="133"/>
      <c r="B183" s="43" t="s">
        <v>30</v>
      </c>
      <c r="C183" s="3"/>
      <c r="D183" s="3"/>
      <c r="E183" s="14"/>
      <c r="F183" s="14"/>
      <c r="G183" s="14"/>
      <c r="H183" s="14"/>
      <c r="I183" s="14"/>
      <c r="J183" s="3"/>
      <c r="K183" s="14"/>
      <c r="L183" s="14"/>
      <c r="M183" s="14"/>
      <c r="N183" s="14"/>
      <c r="O183" s="14"/>
      <c r="P183" s="133"/>
    </row>
    <row r="184" spans="1:244" s="64" customFormat="1" ht="16.5" customHeight="1" x14ac:dyDescent="0.2">
      <c r="A184" s="133"/>
      <c r="B184" s="43" t="s">
        <v>27</v>
      </c>
      <c r="C184" s="3"/>
      <c r="D184" s="3"/>
      <c r="E184" s="14"/>
      <c r="F184" s="14"/>
      <c r="G184" s="14"/>
      <c r="H184" s="14"/>
      <c r="I184" s="14"/>
      <c r="J184" s="3"/>
      <c r="K184" s="14"/>
      <c r="L184" s="14"/>
      <c r="M184" s="14"/>
      <c r="N184" s="14"/>
      <c r="O184" s="14"/>
      <c r="P184" s="133"/>
    </row>
    <row r="185" spans="1:244" s="64" customFormat="1" ht="20.25" customHeight="1" x14ac:dyDescent="0.2">
      <c r="A185" s="133"/>
      <c r="B185" s="56" t="s">
        <v>18</v>
      </c>
      <c r="C185" s="14"/>
      <c r="D185" s="14"/>
      <c r="E185" s="66"/>
      <c r="F185" s="66"/>
      <c r="G185" s="66"/>
      <c r="H185" s="66"/>
      <c r="I185" s="66"/>
      <c r="J185" s="14"/>
      <c r="K185" s="66"/>
      <c r="L185" s="66"/>
      <c r="M185" s="66"/>
      <c r="N185" s="66"/>
      <c r="O185" s="66"/>
      <c r="P185" s="136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  <c r="CH185" s="67"/>
      <c r="CI185" s="67"/>
      <c r="CJ185" s="67"/>
      <c r="CK185" s="67"/>
      <c r="CL185" s="67"/>
      <c r="CM185" s="67"/>
      <c r="CN185" s="67"/>
      <c r="CO185" s="67"/>
      <c r="CP185" s="67"/>
      <c r="CQ185" s="67"/>
      <c r="CR185" s="67"/>
      <c r="CS185" s="67"/>
      <c r="CT185" s="67"/>
      <c r="CU185" s="67"/>
      <c r="CV185" s="67"/>
      <c r="CW185" s="67"/>
      <c r="CX185" s="67"/>
      <c r="CY185" s="67"/>
      <c r="CZ185" s="67"/>
      <c r="DA185" s="67"/>
      <c r="DB185" s="67"/>
      <c r="DC185" s="67"/>
      <c r="DD185" s="67"/>
      <c r="DE185" s="67"/>
      <c r="DF185" s="67"/>
      <c r="DG185" s="67"/>
      <c r="DH185" s="67"/>
      <c r="DI185" s="67"/>
      <c r="DJ185" s="67"/>
      <c r="DK185" s="67"/>
      <c r="DL185" s="67"/>
      <c r="DM185" s="67"/>
      <c r="DN185" s="67"/>
      <c r="DO185" s="67"/>
      <c r="DP185" s="67"/>
      <c r="DQ185" s="67"/>
      <c r="DR185" s="67"/>
      <c r="DS185" s="67"/>
      <c r="DT185" s="67"/>
      <c r="DU185" s="67"/>
      <c r="DV185" s="67"/>
      <c r="DW185" s="67"/>
      <c r="DX185" s="67"/>
      <c r="DY185" s="67"/>
      <c r="DZ185" s="67"/>
      <c r="EA185" s="67"/>
      <c r="EB185" s="67"/>
      <c r="EC185" s="67"/>
      <c r="ED185" s="67"/>
      <c r="EE185" s="67"/>
      <c r="EF185" s="67"/>
      <c r="EG185" s="67"/>
      <c r="EH185" s="67"/>
      <c r="EI185" s="67"/>
      <c r="EJ185" s="67"/>
      <c r="EK185" s="67"/>
      <c r="EL185" s="67"/>
      <c r="EM185" s="67"/>
      <c r="EN185" s="67"/>
      <c r="EO185" s="67"/>
      <c r="EP185" s="67"/>
      <c r="EQ185" s="67"/>
      <c r="ER185" s="67"/>
      <c r="ES185" s="67"/>
      <c r="ET185" s="67"/>
      <c r="EU185" s="67"/>
      <c r="EV185" s="67"/>
      <c r="EW185" s="67"/>
      <c r="EX185" s="67"/>
      <c r="EY185" s="67"/>
      <c r="EZ185" s="67"/>
      <c r="FA185" s="67"/>
      <c r="FB185" s="67"/>
      <c r="FC185" s="67"/>
      <c r="FD185" s="67"/>
      <c r="FE185" s="67"/>
      <c r="FF185" s="67"/>
      <c r="FG185" s="67"/>
      <c r="FH185" s="67"/>
      <c r="FI185" s="67"/>
      <c r="FJ185" s="67"/>
      <c r="FK185" s="67"/>
      <c r="FL185" s="67"/>
      <c r="FM185" s="67"/>
      <c r="FN185" s="67"/>
      <c r="FO185" s="67"/>
      <c r="FP185" s="67"/>
      <c r="FQ185" s="67"/>
      <c r="FR185" s="67"/>
      <c r="FS185" s="67"/>
      <c r="FT185" s="67"/>
      <c r="FU185" s="67"/>
      <c r="FV185" s="67"/>
      <c r="FW185" s="67"/>
      <c r="FX185" s="67"/>
      <c r="FY185" s="67"/>
      <c r="FZ185" s="67"/>
      <c r="GA185" s="67"/>
      <c r="GB185" s="67"/>
      <c r="GC185" s="67"/>
      <c r="GD185" s="67"/>
      <c r="GE185" s="67"/>
      <c r="GF185" s="67"/>
      <c r="GG185" s="67"/>
      <c r="GH185" s="67"/>
      <c r="GI185" s="67"/>
      <c r="GJ185" s="67"/>
      <c r="GK185" s="67"/>
      <c r="GL185" s="67"/>
      <c r="GM185" s="67"/>
      <c r="GN185" s="67"/>
      <c r="GO185" s="67"/>
      <c r="GP185" s="67"/>
      <c r="GQ185" s="67"/>
      <c r="GR185" s="67"/>
      <c r="GS185" s="67"/>
      <c r="GT185" s="67"/>
      <c r="GU185" s="67"/>
      <c r="GV185" s="67"/>
      <c r="GW185" s="67"/>
      <c r="GX185" s="67"/>
      <c r="GY185" s="67"/>
      <c r="GZ185" s="67"/>
      <c r="HA185" s="67"/>
      <c r="HB185" s="67"/>
      <c r="HC185" s="67"/>
      <c r="HD185" s="67"/>
      <c r="HE185" s="67"/>
      <c r="HF185" s="67"/>
      <c r="HG185" s="67"/>
      <c r="HH185" s="67"/>
      <c r="HI185" s="67"/>
      <c r="HJ185" s="67"/>
      <c r="HK185" s="67"/>
      <c r="HL185" s="67"/>
      <c r="HM185" s="67"/>
      <c r="HN185" s="67"/>
      <c r="HO185" s="67"/>
      <c r="HP185" s="67"/>
      <c r="HQ185" s="67"/>
      <c r="HR185" s="67"/>
      <c r="HS185" s="67"/>
      <c r="HT185" s="67"/>
      <c r="HU185" s="67"/>
      <c r="HV185" s="67"/>
      <c r="HW185" s="67"/>
      <c r="HX185" s="67"/>
      <c r="HY185" s="67"/>
      <c r="HZ185" s="67"/>
      <c r="IA185" s="67"/>
      <c r="IB185" s="67"/>
      <c r="IC185" s="67"/>
      <c r="ID185" s="67"/>
      <c r="IE185" s="67"/>
      <c r="IF185" s="67"/>
      <c r="IG185" s="67"/>
      <c r="IH185" s="67"/>
      <c r="II185" s="67"/>
      <c r="IJ185" s="67"/>
    </row>
    <row r="186" spans="1:244" s="21" customFormat="1" ht="9.75" customHeight="1" x14ac:dyDescent="0.2">
      <c r="A186" s="115"/>
      <c r="B186" s="9"/>
      <c r="C186" s="10"/>
      <c r="D186" s="10"/>
      <c r="E186" s="10"/>
      <c r="F186" s="1"/>
      <c r="G186" s="1"/>
      <c r="H186" s="1"/>
      <c r="I186" s="1"/>
      <c r="J186" s="1"/>
      <c r="K186" s="1"/>
      <c r="L186" s="10"/>
      <c r="M186" s="10"/>
      <c r="N186" s="1"/>
      <c r="O186" s="1"/>
      <c r="P186" s="116"/>
      <c r="Q186" s="20"/>
      <c r="R186" s="20"/>
      <c r="S186" s="20"/>
      <c r="T186" s="20"/>
      <c r="U186" s="20"/>
      <c r="V186" s="20"/>
    </row>
    <row r="187" spans="1:244" s="111" customFormat="1" ht="42.75" customHeight="1" x14ac:dyDescent="0.2">
      <c r="A187" s="137"/>
      <c r="B187" s="184" t="s">
        <v>0</v>
      </c>
      <c r="C187" s="185"/>
      <c r="D187" s="101" t="s">
        <v>5</v>
      </c>
      <c r="E187" s="189" t="s">
        <v>6</v>
      </c>
      <c r="F187" s="190"/>
      <c r="G187" s="190"/>
      <c r="H187" s="190"/>
      <c r="I187" s="190"/>
      <c r="J187" s="190"/>
      <c r="K187" s="190"/>
      <c r="L187" s="191"/>
      <c r="M187" s="102" t="s">
        <v>2</v>
      </c>
      <c r="N187" s="101" t="s">
        <v>34</v>
      </c>
      <c r="O187" s="101" t="s">
        <v>1</v>
      </c>
      <c r="P187" s="137"/>
    </row>
    <row r="188" spans="1:244" s="69" customFormat="1" ht="22.5" customHeight="1" x14ac:dyDescent="0.2">
      <c r="A188" s="138"/>
      <c r="B188" s="193">
        <v>1</v>
      </c>
      <c r="C188" s="194"/>
      <c r="D188" s="60">
        <v>3</v>
      </c>
      <c r="E188" s="215" t="s">
        <v>28</v>
      </c>
      <c r="F188" s="216"/>
      <c r="G188" s="216"/>
      <c r="H188" s="216"/>
      <c r="I188" s="216"/>
      <c r="J188" s="216"/>
      <c r="K188" s="216"/>
      <c r="L188" s="217"/>
      <c r="M188" s="100">
        <v>200</v>
      </c>
      <c r="N188" s="110">
        <f>M188*D188</f>
        <v>600</v>
      </c>
      <c r="O188" s="30"/>
      <c r="P188" s="138"/>
      <c r="IC188" s="70" t="e">
        <f>#REF!</f>
        <v>#REF!</v>
      </c>
      <c r="ID188" s="71" t="e">
        <f>IF(IC188&lt;&gt;0,IC188,"")</f>
        <v>#REF!</v>
      </c>
    </row>
    <row r="189" spans="1:244" s="69" customFormat="1" ht="22.5" customHeight="1" x14ac:dyDescent="0.2">
      <c r="A189" s="138"/>
      <c r="B189" s="193">
        <v>2</v>
      </c>
      <c r="C189" s="194"/>
      <c r="D189" s="60">
        <v>2</v>
      </c>
      <c r="E189" s="109" t="s">
        <v>29</v>
      </c>
      <c r="F189" s="89"/>
      <c r="G189" s="109"/>
      <c r="H189" s="109"/>
      <c r="I189" s="109"/>
      <c r="J189" s="109"/>
      <c r="K189" s="109"/>
      <c r="L189" s="109"/>
      <c r="M189" s="100">
        <v>200</v>
      </c>
      <c r="N189" s="110">
        <f>M189*D189</f>
        <v>400</v>
      </c>
      <c r="O189" s="30"/>
      <c r="P189" s="138"/>
      <c r="IC189" s="70" t="e">
        <f>#REF!</f>
        <v>#REF!</v>
      </c>
      <c r="ID189" s="71" t="e">
        <f>IF(IC189&lt;&gt;0,IC189,"")</f>
        <v>#REF!</v>
      </c>
    </row>
    <row r="190" spans="1:244" s="69" customFormat="1" ht="22.5" customHeight="1" x14ac:dyDescent="0.2">
      <c r="A190" s="138"/>
      <c r="B190" s="193">
        <v>3</v>
      </c>
      <c r="C190" s="194"/>
      <c r="D190" s="60">
        <v>2</v>
      </c>
      <c r="E190" s="215" t="s">
        <v>37</v>
      </c>
      <c r="F190" s="216"/>
      <c r="G190" s="216"/>
      <c r="H190" s="216"/>
      <c r="I190" s="216"/>
      <c r="J190" s="216"/>
      <c r="K190" s="216"/>
      <c r="L190" s="217"/>
      <c r="M190" s="100">
        <v>350</v>
      </c>
      <c r="N190" s="78">
        <f>M190*D190</f>
        <v>700</v>
      </c>
      <c r="O190" s="30"/>
      <c r="P190" s="138"/>
      <c r="IC190" s="70"/>
      <c r="ID190" s="71"/>
    </row>
    <row r="191" spans="1:244" s="61" customFormat="1" ht="17.25" customHeight="1" x14ac:dyDescent="0.2">
      <c r="A191" s="114"/>
      <c r="B191" s="97"/>
      <c r="C191" s="98"/>
      <c r="D191" s="98"/>
      <c r="E191" s="98"/>
      <c r="F191" s="98"/>
      <c r="G191" s="98"/>
      <c r="H191" s="98"/>
      <c r="I191" s="98"/>
      <c r="J191" s="98"/>
      <c r="K191" s="98"/>
      <c r="L191" s="99"/>
      <c r="M191" s="98"/>
      <c r="N191" s="98"/>
      <c r="O191" s="30"/>
      <c r="P191" s="139"/>
      <c r="Q191" s="68"/>
      <c r="R191" s="68"/>
      <c r="S191" s="68"/>
    </row>
    <row r="192" spans="1:244" s="21" customFormat="1" ht="13.5" customHeight="1" x14ac:dyDescent="0.2">
      <c r="A192" s="115"/>
      <c r="B192" s="96" t="s">
        <v>51</v>
      </c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116"/>
      <c r="Q192" s="20"/>
      <c r="R192" s="20"/>
      <c r="S192" s="20"/>
      <c r="T192" s="20"/>
      <c r="U192" s="20"/>
    </row>
    <row r="193" spans="1:16" s="64" customFormat="1" hidden="1" x14ac:dyDescent="0.2">
      <c r="A193" s="133"/>
      <c r="B193" s="72"/>
      <c r="C193" s="72"/>
      <c r="D193" s="72"/>
      <c r="J193" s="72"/>
      <c r="P193" s="133"/>
    </row>
    <row r="194" spans="1:16" hidden="1" x14ac:dyDescent="0.2"/>
    <row r="195" spans="1:16" ht="12.75" hidden="1" customHeight="1" x14ac:dyDescent="0.2"/>
    <row r="196" spans="1:16" ht="12.75" hidden="1" customHeight="1" x14ac:dyDescent="0.2"/>
    <row r="197" spans="1:16" ht="12.75" hidden="1" customHeight="1" x14ac:dyDescent="0.2"/>
    <row r="198" spans="1:16" ht="12.75" hidden="1" customHeight="1" x14ac:dyDescent="0.2"/>
    <row r="199" spans="1:16" ht="12.75" hidden="1" customHeight="1" x14ac:dyDescent="0.2"/>
    <row r="200" spans="1:16" ht="12.75" hidden="1" customHeight="1" x14ac:dyDescent="0.2"/>
    <row r="201" spans="1:16" ht="12.75" hidden="1" customHeight="1" x14ac:dyDescent="0.2"/>
    <row r="202" spans="1:16" ht="12.75" hidden="1" customHeight="1" x14ac:dyDescent="0.2"/>
    <row r="203" spans="1:16" ht="12.75" hidden="1" customHeight="1" x14ac:dyDescent="0.2"/>
    <row r="204" spans="1:16" ht="12.75" hidden="1" customHeight="1" x14ac:dyDescent="0.2"/>
    <row r="205" spans="1:16" ht="12.75" hidden="1" customHeight="1" x14ac:dyDescent="0.2"/>
    <row r="206" spans="1:16" ht="12.75" hidden="1" customHeight="1" x14ac:dyDescent="0.2"/>
    <row r="207" spans="1:16" ht="12.75" hidden="1" customHeight="1" x14ac:dyDescent="0.2"/>
    <row r="208" spans="1:16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customHeight="1" x14ac:dyDescent="0.2"/>
    <row r="296" ht="12.75" customHeight="1" x14ac:dyDescent="0.2"/>
  </sheetData>
  <sheetProtection algorithmName="SHA-512" hashValue="L/5IZSt81vWcDYGtW77Azb9/xnY0Biegnk3Tk7YUEBaHb++fsXfJNWRTgVeT1ystt+QjBkeFImqY/w6LsNNW/g==" saltValue="Kj316E2x8u8eMfTLayk2VA==" spinCount="100000" sheet="1" objects="1" scenarios="1"/>
  <mergeCells count="103">
    <mergeCell ref="D37:L37"/>
    <mergeCell ref="D31:L31"/>
    <mergeCell ref="N2:O2"/>
    <mergeCell ref="B8:E8"/>
    <mergeCell ref="B11:C11"/>
    <mergeCell ref="D11:F11"/>
    <mergeCell ref="F8:O8"/>
    <mergeCell ref="D26:L26"/>
    <mergeCell ref="D27:L27"/>
    <mergeCell ref="D29:L29"/>
    <mergeCell ref="D19:L19"/>
    <mergeCell ref="D20:L20"/>
    <mergeCell ref="D13:L13"/>
    <mergeCell ref="D24:L24"/>
    <mergeCell ref="D25:L25"/>
    <mergeCell ref="D14:L14"/>
    <mergeCell ref="D15:L15"/>
    <mergeCell ref="D16:L16"/>
    <mergeCell ref="D17:L17"/>
    <mergeCell ref="D18:L18"/>
    <mergeCell ref="D21:L21"/>
    <mergeCell ref="D23:L23"/>
    <mergeCell ref="D30:L30"/>
    <mergeCell ref="D28:L28"/>
    <mergeCell ref="D22:L22"/>
    <mergeCell ref="D32:L32"/>
    <mergeCell ref="D69:L69"/>
    <mergeCell ref="D70:L70"/>
    <mergeCell ref="D71:L71"/>
    <mergeCell ref="D33:L33"/>
    <mergeCell ref="D34:L34"/>
    <mergeCell ref="D35:L35"/>
    <mergeCell ref="D36:L36"/>
    <mergeCell ref="D47:L47"/>
    <mergeCell ref="D40:L40"/>
    <mergeCell ref="D48:L48"/>
    <mergeCell ref="D38:L38"/>
    <mergeCell ref="D39:L39"/>
    <mergeCell ref="D51:L51"/>
    <mergeCell ref="D41:L41"/>
    <mergeCell ref="D42:L42"/>
    <mergeCell ref="D46:L46"/>
    <mergeCell ref="D43:L43"/>
    <mergeCell ref="D44:L44"/>
    <mergeCell ref="D45:L45"/>
    <mergeCell ref="D50:L50"/>
    <mergeCell ref="D72:L72"/>
    <mergeCell ref="D49:L49"/>
    <mergeCell ref="D74:L74"/>
    <mergeCell ref="D68:L68"/>
    <mergeCell ref="D67:L67"/>
    <mergeCell ref="D52:L52"/>
    <mergeCell ref="B56:O56"/>
    <mergeCell ref="D64:L64"/>
    <mergeCell ref="D65:L65"/>
    <mergeCell ref="D66:L66"/>
    <mergeCell ref="D53:L53"/>
    <mergeCell ref="D60:L60"/>
    <mergeCell ref="D54:L54"/>
    <mergeCell ref="D63:L63"/>
    <mergeCell ref="D62:L62"/>
    <mergeCell ref="D61:L61"/>
    <mergeCell ref="D75:L75"/>
    <mergeCell ref="D73:L73"/>
    <mergeCell ref="D76:L76"/>
    <mergeCell ref="D77:L77"/>
    <mergeCell ref="D86:L86"/>
    <mergeCell ref="D91:L91"/>
    <mergeCell ref="D78:L78"/>
    <mergeCell ref="D79:L79"/>
    <mergeCell ref="D80:L80"/>
    <mergeCell ref="D81:L81"/>
    <mergeCell ref="D82:L82"/>
    <mergeCell ref="D90:L90"/>
    <mergeCell ref="D85:L85"/>
    <mergeCell ref="D87:L87"/>
    <mergeCell ref="B190:C190"/>
    <mergeCell ref="D100:L100"/>
    <mergeCell ref="B189:C189"/>
    <mergeCell ref="B187:C187"/>
    <mergeCell ref="B188:C188"/>
    <mergeCell ref="B105:O105"/>
    <mergeCell ref="B166:O166"/>
    <mergeCell ref="E190:L190"/>
    <mergeCell ref="E187:L187"/>
    <mergeCell ref="E188:L188"/>
    <mergeCell ref="D99:L99"/>
    <mergeCell ref="D96:L96"/>
    <mergeCell ref="D97:L97"/>
    <mergeCell ref="D83:L83"/>
    <mergeCell ref="D84:L84"/>
    <mergeCell ref="D103:L103"/>
    <mergeCell ref="B165:O165"/>
    <mergeCell ref="B168:O168"/>
    <mergeCell ref="D102:L102"/>
    <mergeCell ref="D101:L101"/>
    <mergeCell ref="D94:L94"/>
    <mergeCell ref="D88:L88"/>
    <mergeCell ref="D89:L89"/>
    <mergeCell ref="D98:L98"/>
    <mergeCell ref="D92:L92"/>
    <mergeCell ref="D93:L93"/>
    <mergeCell ref="D95:L95"/>
  </mergeCells>
  <conditionalFormatting sqref="N61:N103 N14:N54">
    <cfRule type="cellIs" dxfId="8" priority="52" stopIfTrue="1" operator="equal">
      <formula>""</formula>
    </cfRule>
  </conditionalFormatting>
  <conditionalFormatting sqref="B61:C103 B14:C54">
    <cfRule type="cellIs" dxfId="7" priority="51" stopIfTrue="1" operator="equal">
      <formula>0</formula>
    </cfRule>
  </conditionalFormatting>
  <conditionalFormatting sqref="D61:M103 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61:M103 M14:M54">
      <formula1>0.1</formula1>
      <formula2>99999999999.9999</formula2>
    </dataValidation>
    <dataValidation type="whole" allowBlank="1" showInputMessage="1" showErrorMessage="1" errorTitle="ATENÇÃO" error="ESTE CAMPO SÓ ACEITAS NÚMEROS INTEIROS" sqref="C61:C103 C14:C54">
      <formula1>1</formula1>
      <formula2>100000000</formula2>
    </dataValidation>
    <dataValidation allowBlank="1" showErrorMessage="1" sqref="A60:A106 A13:A5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00"/>
  <sheetViews>
    <sheetView showGridLines="0" showRowColHeaders="0" zoomScaleNormal="100" zoomScaleSheetLayoutView="100" workbookViewId="0">
      <selection activeCell="N16" sqref="N16"/>
    </sheetView>
  </sheetViews>
  <sheetFormatPr defaultColWidth="0" defaultRowHeight="12.75" customHeight="1" x14ac:dyDescent="0.2"/>
  <cols>
    <col min="1" max="1" width="2.28515625" style="94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4" customWidth="1"/>
    <col min="17" max="16384" width="9.140625" style="14" hidden="1"/>
  </cols>
  <sheetData>
    <row r="1" spans="1:241" s="18" customFormat="1" ht="31.5" customHeight="1" x14ac:dyDescent="0.2">
      <c r="A1" s="118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3"/>
    </row>
    <row r="2" spans="1:241" s="18" customFormat="1" ht="12.75" customHeight="1" x14ac:dyDescent="0.2">
      <c r="A2" s="121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21"/>
      <c r="O2" s="221"/>
      <c r="P2" s="113"/>
    </row>
    <row r="3" spans="1:241" s="18" customFormat="1" ht="12.75" customHeight="1" x14ac:dyDescent="0.2">
      <c r="A3" s="121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3"/>
    </row>
    <row r="4" spans="1:241" s="18" customFormat="1" ht="12.75" customHeight="1" x14ac:dyDescent="0.2">
      <c r="A4" s="121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3"/>
    </row>
    <row r="5" spans="1:241" s="18" customFormat="1" ht="12.75" customHeight="1" x14ac:dyDescent="0.2">
      <c r="A5" s="121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3"/>
    </row>
    <row r="6" spans="1:241" s="4" customFormat="1" ht="19.5" customHeight="1" x14ac:dyDescent="0.25">
      <c r="A6" s="122"/>
      <c r="B6" s="108" t="s">
        <v>76</v>
      </c>
      <c r="C6" s="92"/>
      <c r="D6" s="92"/>
      <c r="E6" s="92"/>
      <c r="F6" s="92"/>
      <c r="G6" s="92"/>
      <c r="H6" s="92"/>
      <c r="I6" s="92"/>
      <c r="O6" s="32"/>
      <c r="P6" s="130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21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3"/>
    </row>
    <row r="8" spans="1:241" s="18" customFormat="1" ht="21" customHeight="1" x14ac:dyDescent="0.2">
      <c r="A8" s="121"/>
      <c r="B8" s="186" t="s">
        <v>75</v>
      </c>
      <c r="C8" s="186"/>
      <c r="D8" s="186"/>
      <c r="E8" s="187"/>
      <c r="F8" s="224"/>
      <c r="G8" s="225"/>
      <c r="H8" s="225"/>
      <c r="I8" s="225"/>
      <c r="J8" s="225"/>
      <c r="K8" s="225"/>
      <c r="L8" s="225"/>
      <c r="M8" s="225"/>
      <c r="N8" s="225"/>
      <c r="O8" s="226"/>
      <c r="P8" s="113"/>
    </row>
    <row r="9" spans="1:241" s="18" customFormat="1" ht="6.75" customHeight="1" x14ac:dyDescent="0.2">
      <c r="A9" s="121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3"/>
    </row>
    <row r="10" spans="1:241" s="18" customFormat="1" ht="6.75" customHeight="1" x14ac:dyDescent="0.2">
      <c r="A10" s="121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13"/>
    </row>
    <row r="11" spans="1:241" s="18" customFormat="1" ht="19.5" customHeight="1" x14ac:dyDescent="0.2">
      <c r="A11" s="121"/>
      <c r="B11" s="229" t="s">
        <v>31</v>
      </c>
      <c r="C11" s="229"/>
      <c r="D11" s="209" t="str">
        <f>IF(SUM(N14:N54,N61:N103)=0,"",SUM(N14:N54,N61:N103))</f>
        <v/>
      </c>
      <c r="E11" s="210"/>
      <c r="F11" s="211"/>
      <c r="G11" s="46"/>
      <c r="H11" s="2"/>
      <c r="I11" s="2"/>
      <c r="J11" s="2"/>
      <c r="K11" s="3"/>
      <c r="L11" s="3"/>
      <c r="M11" s="46"/>
      <c r="N11" s="46"/>
      <c r="O11" s="46"/>
      <c r="P11" s="113"/>
    </row>
    <row r="12" spans="1:241" s="21" customFormat="1" ht="6.75" customHeight="1" x14ac:dyDescent="0.2">
      <c r="A12" s="129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16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23"/>
      <c r="B13" s="101" t="s">
        <v>0</v>
      </c>
      <c r="C13" s="101" t="s">
        <v>72</v>
      </c>
      <c r="D13" s="189" t="s">
        <v>73</v>
      </c>
      <c r="E13" s="190"/>
      <c r="F13" s="190"/>
      <c r="G13" s="190"/>
      <c r="H13" s="190"/>
      <c r="I13" s="190"/>
      <c r="J13" s="190"/>
      <c r="K13" s="190"/>
      <c r="L13" s="191"/>
      <c r="M13" s="102" t="s">
        <v>74</v>
      </c>
      <c r="N13" s="140" t="s">
        <v>77</v>
      </c>
      <c r="O13" s="101" t="s">
        <v>1</v>
      </c>
      <c r="P13" s="131"/>
      <c r="Q13" s="57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95"/>
      <c r="B14" s="74"/>
      <c r="C14" s="74"/>
      <c r="D14" s="227"/>
      <c r="E14" s="227"/>
      <c r="F14" s="227"/>
      <c r="G14" s="227"/>
      <c r="H14" s="227"/>
      <c r="I14" s="227"/>
      <c r="J14" s="227"/>
      <c r="K14" s="227"/>
      <c r="L14" s="227"/>
      <c r="M14" s="107"/>
      <c r="N14" s="106" t="str">
        <f t="shared" ref="N14:N54" si="0">IF(C14*M14=0,"",C14*M14)</f>
        <v/>
      </c>
      <c r="O14" s="30"/>
      <c r="P14" s="113"/>
      <c r="Q14" s="57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95"/>
      <c r="B15" s="74"/>
      <c r="C15" s="74"/>
      <c r="D15" s="227"/>
      <c r="E15" s="227"/>
      <c r="F15" s="227"/>
      <c r="G15" s="227"/>
      <c r="H15" s="227"/>
      <c r="I15" s="227"/>
      <c r="J15" s="227"/>
      <c r="K15" s="227"/>
      <c r="L15" s="227"/>
      <c r="M15" s="107"/>
      <c r="N15" s="106" t="str">
        <f t="shared" si="0"/>
        <v/>
      </c>
      <c r="O15" s="30"/>
      <c r="P15" s="113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95"/>
      <c r="B16" s="74"/>
      <c r="C16" s="74"/>
      <c r="D16" s="227"/>
      <c r="E16" s="227"/>
      <c r="F16" s="227"/>
      <c r="G16" s="227"/>
      <c r="H16" s="227"/>
      <c r="I16" s="227"/>
      <c r="J16" s="227"/>
      <c r="K16" s="227"/>
      <c r="L16" s="227"/>
      <c r="M16" s="107"/>
      <c r="N16" s="106" t="str">
        <f t="shared" si="0"/>
        <v/>
      </c>
      <c r="O16" s="30"/>
      <c r="P16" s="113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95"/>
      <c r="B17" s="74"/>
      <c r="C17" s="74"/>
      <c r="D17" s="227"/>
      <c r="E17" s="227"/>
      <c r="F17" s="227"/>
      <c r="G17" s="227"/>
      <c r="H17" s="227"/>
      <c r="I17" s="227"/>
      <c r="J17" s="227"/>
      <c r="K17" s="227"/>
      <c r="L17" s="227"/>
      <c r="M17" s="107"/>
      <c r="N17" s="106" t="str">
        <f t="shared" si="0"/>
        <v/>
      </c>
      <c r="O17" s="30"/>
      <c r="P17" s="113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95"/>
      <c r="B18" s="74"/>
      <c r="C18" s="74"/>
      <c r="D18" s="227"/>
      <c r="E18" s="227"/>
      <c r="F18" s="227"/>
      <c r="G18" s="227"/>
      <c r="H18" s="227"/>
      <c r="I18" s="227"/>
      <c r="J18" s="227"/>
      <c r="K18" s="227"/>
      <c r="L18" s="227"/>
      <c r="M18" s="107"/>
      <c r="N18" s="106" t="str">
        <f t="shared" si="0"/>
        <v/>
      </c>
      <c r="O18" s="30"/>
      <c r="P18" s="113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95"/>
      <c r="B19" s="74"/>
      <c r="C19" s="74"/>
      <c r="D19" s="227"/>
      <c r="E19" s="227"/>
      <c r="F19" s="227"/>
      <c r="G19" s="227"/>
      <c r="H19" s="227"/>
      <c r="I19" s="227"/>
      <c r="J19" s="227"/>
      <c r="K19" s="227"/>
      <c r="L19" s="227"/>
      <c r="M19" s="107"/>
      <c r="N19" s="106" t="str">
        <f t="shared" si="0"/>
        <v/>
      </c>
      <c r="O19" s="30"/>
      <c r="P19" s="113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95"/>
      <c r="B20" s="74"/>
      <c r="C20" s="74"/>
      <c r="D20" s="227"/>
      <c r="E20" s="227"/>
      <c r="F20" s="227"/>
      <c r="G20" s="227"/>
      <c r="H20" s="227"/>
      <c r="I20" s="227"/>
      <c r="J20" s="227"/>
      <c r="K20" s="227"/>
      <c r="L20" s="227"/>
      <c r="M20" s="107"/>
      <c r="N20" s="106" t="str">
        <f t="shared" si="0"/>
        <v/>
      </c>
      <c r="O20" s="30"/>
      <c r="P20" s="113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95"/>
      <c r="B21" s="74"/>
      <c r="C21" s="74"/>
      <c r="D21" s="227"/>
      <c r="E21" s="227"/>
      <c r="F21" s="227"/>
      <c r="G21" s="227"/>
      <c r="H21" s="227"/>
      <c r="I21" s="227"/>
      <c r="J21" s="227"/>
      <c r="K21" s="227"/>
      <c r="L21" s="227"/>
      <c r="M21" s="107"/>
      <c r="N21" s="106" t="str">
        <f t="shared" si="0"/>
        <v/>
      </c>
      <c r="O21" s="30"/>
      <c r="P21" s="113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95"/>
      <c r="B22" s="74"/>
      <c r="C22" s="74"/>
      <c r="D22" s="227"/>
      <c r="E22" s="227"/>
      <c r="F22" s="227"/>
      <c r="G22" s="227"/>
      <c r="H22" s="227"/>
      <c r="I22" s="227"/>
      <c r="J22" s="227"/>
      <c r="K22" s="227"/>
      <c r="L22" s="227"/>
      <c r="M22" s="107"/>
      <c r="N22" s="106" t="str">
        <f t="shared" si="0"/>
        <v/>
      </c>
      <c r="O22" s="30"/>
      <c r="P22" s="113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95"/>
      <c r="B23" s="74"/>
      <c r="C23" s="74"/>
      <c r="D23" s="227"/>
      <c r="E23" s="227"/>
      <c r="F23" s="227"/>
      <c r="G23" s="227"/>
      <c r="H23" s="227"/>
      <c r="I23" s="227"/>
      <c r="J23" s="227"/>
      <c r="K23" s="227"/>
      <c r="L23" s="227"/>
      <c r="M23" s="107"/>
      <c r="N23" s="106" t="str">
        <f t="shared" si="0"/>
        <v/>
      </c>
      <c r="O23" s="30"/>
      <c r="P23" s="113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95"/>
      <c r="B24" s="74"/>
      <c r="C24" s="74"/>
      <c r="D24" s="227"/>
      <c r="E24" s="227"/>
      <c r="F24" s="227"/>
      <c r="G24" s="227"/>
      <c r="H24" s="227"/>
      <c r="I24" s="227"/>
      <c r="J24" s="227"/>
      <c r="K24" s="227"/>
      <c r="L24" s="227"/>
      <c r="M24" s="107"/>
      <c r="N24" s="106" t="str">
        <f t="shared" si="0"/>
        <v/>
      </c>
      <c r="O24" s="30"/>
      <c r="P24" s="113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95"/>
      <c r="B25" s="74"/>
      <c r="C25" s="74"/>
      <c r="D25" s="227"/>
      <c r="E25" s="227"/>
      <c r="F25" s="227"/>
      <c r="G25" s="227"/>
      <c r="H25" s="227"/>
      <c r="I25" s="227"/>
      <c r="J25" s="227"/>
      <c r="K25" s="227"/>
      <c r="L25" s="227"/>
      <c r="M25" s="107"/>
      <c r="N25" s="106" t="str">
        <f t="shared" si="0"/>
        <v/>
      </c>
      <c r="O25" s="30"/>
      <c r="P25" s="113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95"/>
      <c r="B26" s="74"/>
      <c r="C26" s="74"/>
      <c r="D26" s="227"/>
      <c r="E26" s="227"/>
      <c r="F26" s="227"/>
      <c r="G26" s="227"/>
      <c r="H26" s="227"/>
      <c r="I26" s="227"/>
      <c r="J26" s="227"/>
      <c r="K26" s="227"/>
      <c r="L26" s="227"/>
      <c r="M26" s="107"/>
      <c r="N26" s="106" t="str">
        <f t="shared" si="0"/>
        <v/>
      </c>
      <c r="O26" s="30"/>
      <c r="P26" s="113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95"/>
      <c r="B27" s="74"/>
      <c r="C27" s="74"/>
      <c r="D27" s="227"/>
      <c r="E27" s="227"/>
      <c r="F27" s="227"/>
      <c r="G27" s="227"/>
      <c r="H27" s="227"/>
      <c r="I27" s="227"/>
      <c r="J27" s="227"/>
      <c r="K27" s="227"/>
      <c r="L27" s="227"/>
      <c r="M27" s="107"/>
      <c r="N27" s="106" t="str">
        <f t="shared" si="0"/>
        <v/>
      </c>
      <c r="O27" s="30"/>
      <c r="P27" s="113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95"/>
      <c r="B28" s="74"/>
      <c r="C28" s="74"/>
      <c r="D28" s="227"/>
      <c r="E28" s="227"/>
      <c r="F28" s="227"/>
      <c r="G28" s="227"/>
      <c r="H28" s="227"/>
      <c r="I28" s="227"/>
      <c r="J28" s="227"/>
      <c r="K28" s="227"/>
      <c r="L28" s="227"/>
      <c r="M28" s="107"/>
      <c r="N28" s="106" t="str">
        <f t="shared" si="0"/>
        <v/>
      </c>
      <c r="O28" s="30"/>
      <c r="P28" s="113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95"/>
      <c r="B29" s="74"/>
      <c r="C29" s="74"/>
      <c r="D29" s="227"/>
      <c r="E29" s="227"/>
      <c r="F29" s="227"/>
      <c r="G29" s="227"/>
      <c r="H29" s="227"/>
      <c r="I29" s="227"/>
      <c r="J29" s="227"/>
      <c r="K29" s="227"/>
      <c r="L29" s="227"/>
      <c r="M29" s="107"/>
      <c r="N29" s="106" t="str">
        <f t="shared" si="0"/>
        <v/>
      </c>
      <c r="O29" s="30"/>
      <c r="P29" s="113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95"/>
      <c r="B30" s="74"/>
      <c r="C30" s="74"/>
      <c r="D30" s="227"/>
      <c r="E30" s="227"/>
      <c r="F30" s="227"/>
      <c r="G30" s="227"/>
      <c r="H30" s="227"/>
      <c r="I30" s="227"/>
      <c r="J30" s="227"/>
      <c r="K30" s="227"/>
      <c r="L30" s="227"/>
      <c r="M30" s="107"/>
      <c r="N30" s="106" t="str">
        <f t="shared" si="0"/>
        <v/>
      </c>
      <c r="O30" s="30"/>
      <c r="P30" s="113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95"/>
      <c r="B31" s="74"/>
      <c r="C31" s="74"/>
      <c r="D31" s="227"/>
      <c r="E31" s="227"/>
      <c r="F31" s="227"/>
      <c r="G31" s="227"/>
      <c r="H31" s="227"/>
      <c r="I31" s="227"/>
      <c r="J31" s="227"/>
      <c r="K31" s="227"/>
      <c r="L31" s="227"/>
      <c r="M31" s="107"/>
      <c r="N31" s="106" t="str">
        <f t="shared" si="0"/>
        <v/>
      </c>
      <c r="O31" s="30"/>
      <c r="P31" s="113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95"/>
      <c r="B32" s="74"/>
      <c r="C32" s="74"/>
      <c r="D32" s="227"/>
      <c r="E32" s="227"/>
      <c r="F32" s="227"/>
      <c r="G32" s="227"/>
      <c r="H32" s="227"/>
      <c r="I32" s="227"/>
      <c r="J32" s="227"/>
      <c r="K32" s="227"/>
      <c r="L32" s="227"/>
      <c r="M32" s="107"/>
      <c r="N32" s="106" t="str">
        <f t="shared" si="0"/>
        <v/>
      </c>
      <c r="O32" s="30"/>
      <c r="P32" s="113"/>
      <c r="Q32" s="57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95"/>
      <c r="B33" s="74"/>
      <c r="C33" s="74"/>
      <c r="D33" s="227"/>
      <c r="E33" s="227"/>
      <c r="F33" s="227"/>
      <c r="G33" s="227"/>
      <c r="H33" s="227"/>
      <c r="I33" s="227"/>
      <c r="J33" s="227"/>
      <c r="K33" s="227"/>
      <c r="L33" s="227"/>
      <c r="M33" s="107"/>
      <c r="N33" s="106" t="str">
        <f t="shared" si="0"/>
        <v/>
      </c>
      <c r="O33" s="30"/>
      <c r="P33" s="113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95"/>
      <c r="B34" s="74"/>
      <c r="C34" s="74"/>
      <c r="D34" s="227"/>
      <c r="E34" s="227"/>
      <c r="F34" s="227"/>
      <c r="G34" s="227"/>
      <c r="H34" s="227"/>
      <c r="I34" s="227"/>
      <c r="J34" s="227"/>
      <c r="K34" s="227"/>
      <c r="L34" s="227"/>
      <c r="M34" s="107"/>
      <c r="N34" s="106" t="str">
        <f t="shared" si="0"/>
        <v/>
      </c>
      <c r="O34" s="30"/>
      <c r="P34" s="113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95"/>
      <c r="B35" s="74"/>
      <c r="C35" s="74"/>
      <c r="D35" s="227"/>
      <c r="E35" s="227"/>
      <c r="F35" s="227"/>
      <c r="G35" s="227"/>
      <c r="H35" s="227"/>
      <c r="I35" s="227"/>
      <c r="J35" s="227"/>
      <c r="K35" s="227"/>
      <c r="L35" s="227"/>
      <c r="M35" s="107"/>
      <c r="N35" s="106" t="str">
        <f t="shared" si="0"/>
        <v/>
      </c>
      <c r="O35" s="30"/>
      <c r="P35" s="113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95"/>
      <c r="B36" s="74"/>
      <c r="C36" s="74"/>
      <c r="D36" s="227"/>
      <c r="E36" s="227"/>
      <c r="F36" s="227"/>
      <c r="G36" s="227"/>
      <c r="H36" s="227"/>
      <c r="I36" s="227"/>
      <c r="J36" s="227"/>
      <c r="K36" s="227"/>
      <c r="L36" s="227"/>
      <c r="M36" s="107"/>
      <c r="N36" s="106" t="str">
        <f t="shared" si="0"/>
        <v/>
      </c>
      <c r="O36" s="30"/>
      <c r="P36" s="113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95"/>
      <c r="B37" s="74"/>
      <c r="C37" s="74"/>
      <c r="D37" s="227"/>
      <c r="E37" s="227"/>
      <c r="F37" s="227"/>
      <c r="G37" s="227"/>
      <c r="H37" s="227"/>
      <c r="I37" s="227"/>
      <c r="J37" s="227"/>
      <c r="K37" s="227"/>
      <c r="L37" s="227"/>
      <c r="M37" s="107"/>
      <c r="N37" s="106" t="str">
        <f t="shared" si="0"/>
        <v/>
      </c>
      <c r="O37" s="30"/>
      <c r="P37" s="113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95"/>
      <c r="B38" s="74"/>
      <c r="C38" s="74"/>
      <c r="D38" s="227"/>
      <c r="E38" s="227"/>
      <c r="F38" s="227"/>
      <c r="G38" s="227"/>
      <c r="H38" s="227"/>
      <c r="I38" s="227"/>
      <c r="J38" s="227"/>
      <c r="K38" s="227"/>
      <c r="L38" s="227"/>
      <c r="M38" s="107"/>
      <c r="N38" s="106" t="str">
        <f t="shared" si="0"/>
        <v/>
      </c>
      <c r="O38" s="30"/>
      <c r="P38" s="113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95"/>
      <c r="B39" s="74"/>
      <c r="C39" s="74"/>
      <c r="D39" s="227"/>
      <c r="E39" s="227"/>
      <c r="F39" s="227"/>
      <c r="G39" s="227"/>
      <c r="H39" s="227"/>
      <c r="I39" s="227"/>
      <c r="J39" s="227"/>
      <c r="K39" s="227"/>
      <c r="L39" s="227"/>
      <c r="M39" s="107"/>
      <c r="N39" s="106" t="str">
        <f t="shared" si="0"/>
        <v/>
      </c>
      <c r="O39" s="30"/>
      <c r="P39" s="113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95"/>
      <c r="B40" s="74"/>
      <c r="C40" s="74"/>
      <c r="D40" s="227"/>
      <c r="E40" s="227"/>
      <c r="F40" s="227"/>
      <c r="G40" s="227"/>
      <c r="H40" s="227"/>
      <c r="I40" s="227"/>
      <c r="J40" s="227"/>
      <c r="K40" s="227"/>
      <c r="L40" s="227"/>
      <c r="M40" s="107"/>
      <c r="N40" s="106" t="str">
        <f t="shared" si="0"/>
        <v/>
      </c>
      <c r="O40" s="30"/>
      <c r="P40" s="113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95"/>
      <c r="B41" s="74"/>
      <c r="C41" s="74"/>
      <c r="D41" s="228"/>
      <c r="E41" s="227"/>
      <c r="F41" s="227"/>
      <c r="G41" s="227"/>
      <c r="H41" s="227"/>
      <c r="I41" s="227"/>
      <c r="J41" s="227"/>
      <c r="K41" s="227"/>
      <c r="L41" s="227"/>
      <c r="M41" s="107"/>
      <c r="N41" s="106" t="str">
        <f t="shared" si="0"/>
        <v/>
      </c>
      <c r="O41" s="30"/>
      <c r="P41" s="113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95"/>
      <c r="B42" s="74"/>
      <c r="C42" s="74"/>
      <c r="D42" s="227"/>
      <c r="E42" s="227"/>
      <c r="F42" s="227"/>
      <c r="G42" s="227"/>
      <c r="H42" s="227"/>
      <c r="I42" s="227"/>
      <c r="J42" s="227"/>
      <c r="K42" s="227"/>
      <c r="L42" s="227"/>
      <c r="M42" s="107"/>
      <c r="N42" s="106" t="str">
        <f t="shared" si="0"/>
        <v/>
      </c>
      <c r="O42" s="30"/>
      <c r="P42" s="113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95"/>
      <c r="B43" s="74"/>
      <c r="C43" s="74"/>
      <c r="D43" s="227"/>
      <c r="E43" s="227"/>
      <c r="F43" s="227"/>
      <c r="G43" s="227"/>
      <c r="H43" s="227"/>
      <c r="I43" s="227"/>
      <c r="J43" s="227"/>
      <c r="K43" s="227"/>
      <c r="L43" s="227"/>
      <c r="M43" s="107"/>
      <c r="N43" s="106" t="str">
        <f t="shared" si="0"/>
        <v/>
      </c>
      <c r="O43" s="30"/>
      <c r="P43" s="113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95"/>
      <c r="B44" s="74"/>
      <c r="C44" s="74"/>
      <c r="D44" s="227"/>
      <c r="E44" s="227"/>
      <c r="F44" s="227"/>
      <c r="G44" s="227"/>
      <c r="H44" s="227"/>
      <c r="I44" s="227"/>
      <c r="J44" s="227"/>
      <c r="K44" s="227"/>
      <c r="L44" s="227"/>
      <c r="M44" s="107"/>
      <c r="N44" s="106" t="str">
        <f t="shared" si="0"/>
        <v/>
      </c>
      <c r="O44" s="30"/>
      <c r="P44" s="113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95"/>
      <c r="B45" s="74"/>
      <c r="C45" s="74"/>
      <c r="D45" s="227"/>
      <c r="E45" s="227"/>
      <c r="F45" s="227"/>
      <c r="G45" s="227"/>
      <c r="H45" s="227"/>
      <c r="I45" s="227"/>
      <c r="J45" s="227"/>
      <c r="K45" s="227"/>
      <c r="L45" s="227"/>
      <c r="M45" s="107"/>
      <c r="N45" s="106" t="str">
        <f t="shared" si="0"/>
        <v/>
      </c>
      <c r="O45" s="30"/>
      <c r="P45" s="113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95"/>
      <c r="B46" s="74"/>
      <c r="C46" s="74"/>
      <c r="D46" s="227"/>
      <c r="E46" s="227"/>
      <c r="F46" s="227"/>
      <c r="G46" s="227"/>
      <c r="H46" s="227"/>
      <c r="I46" s="227"/>
      <c r="J46" s="227"/>
      <c r="K46" s="227"/>
      <c r="L46" s="227"/>
      <c r="M46" s="107"/>
      <c r="N46" s="106" t="str">
        <f t="shared" si="0"/>
        <v/>
      </c>
      <c r="O46" s="30"/>
      <c r="P46" s="113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95"/>
      <c r="B47" s="74"/>
      <c r="C47" s="74"/>
      <c r="D47" s="227"/>
      <c r="E47" s="227"/>
      <c r="F47" s="227"/>
      <c r="G47" s="227"/>
      <c r="H47" s="227"/>
      <c r="I47" s="227"/>
      <c r="J47" s="227"/>
      <c r="K47" s="227"/>
      <c r="L47" s="227"/>
      <c r="M47" s="107"/>
      <c r="N47" s="106" t="str">
        <f t="shared" si="0"/>
        <v/>
      </c>
      <c r="O47" s="30"/>
      <c r="P47" s="113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95"/>
      <c r="B48" s="74"/>
      <c r="C48" s="74"/>
      <c r="D48" s="227"/>
      <c r="E48" s="227"/>
      <c r="F48" s="227"/>
      <c r="G48" s="227"/>
      <c r="H48" s="227"/>
      <c r="I48" s="227"/>
      <c r="J48" s="227"/>
      <c r="K48" s="227"/>
      <c r="L48" s="227"/>
      <c r="M48" s="107"/>
      <c r="N48" s="106" t="str">
        <f t="shared" si="0"/>
        <v/>
      </c>
      <c r="O48" s="30"/>
      <c r="P48" s="113"/>
      <c r="Q48" s="18"/>
      <c r="R48" s="18"/>
      <c r="S48" s="18"/>
      <c r="T48" s="18"/>
      <c r="U48" s="18"/>
      <c r="V48" s="18"/>
    </row>
    <row r="49" spans="1:241" s="24" customFormat="1" ht="24" customHeight="1" x14ac:dyDescent="0.2">
      <c r="A49" s="95"/>
      <c r="B49" s="74"/>
      <c r="C49" s="74"/>
      <c r="D49" s="227"/>
      <c r="E49" s="227"/>
      <c r="F49" s="227"/>
      <c r="G49" s="227"/>
      <c r="H49" s="227"/>
      <c r="I49" s="227"/>
      <c r="J49" s="227"/>
      <c r="K49" s="227"/>
      <c r="L49" s="227"/>
      <c r="M49" s="107"/>
      <c r="N49" s="106" t="str">
        <f t="shared" si="0"/>
        <v/>
      </c>
      <c r="O49" s="30"/>
      <c r="P49" s="113"/>
      <c r="Q49" s="18"/>
      <c r="R49" s="18"/>
      <c r="S49" s="18"/>
      <c r="T49" s="18"/>
      <c r="U49" s="18"/>
      <c r="V49" s="18"/>
    </row>
    <row r="50" spans="1:241" s="24" customFormat="1" ht="24" customHeight="1" x14ac:dyDescent="0.2">
      <c r="A50" s="95"/>
      <c r="B50" s="74"/>
      <c r="C50" s="74"/>
      <c r="D50" s="227"/>
      <c r="E50" s="227"/>
      <c r="F50" s="227"/>
      <c r="G50" s="227"/>
      <c r="H50" s="227"/>
      <c r="I50" s="227"/>
      <c r="J50" s="227"/>
      <c r="K50" s="227"/>
      <c r="L50" s="227"/>
      <c r="M50" s="107"/>
      <c r="N50" s="106" t="str">
        <f t="shared" si="0"/>
        <v/>
      </c>
      <c r="O50" s="30"/>
      <c r="P50" s="113"/>
      <c r="Q50" s="18"/>
      <c r="R50" s="18"/>
      <c r="S50" s="18"/>
      <c r="T50" s="18"/>
      <c r="U50" s="18"/>
      <c r="V50" s="18"/>
    </row>
    <row r="51" spans="1:241" s="24" customFormat="1" ht="24" customHeight="1" x14ac:dyDescent="0.2">
      <c r="A51" s="95"/>
      <c r="B51" s="74"/>
      <c r="C51" s="74"/>
      <c r="D51" s="227"/>
      <c r="E51" s="227"/>
      <c r="F51" s="227"/>
      <c r="G51" s="227"/>
      <c r="H51" s="227"/>
      <c r="I51" s="227"/>
      <c r="J51" s="227"/>
      <c r="K51" s="227"/>
      <c r="L51" s="227"/>
      <c r="M51" s="107"/>
      <c r="N51" s="106" t="str">
        <f t="shared" si="0"/>
        <v/>
      </c>
      <c r="O51" s="30"/>
      <c r="P51" s="113"/>
      <c r="Q51" s="18"/>
      <c r="R51" s="18"/>
      <c r="S51" s="18"/>
      <c r="T51" s="18"/>
      <c r="U51" s="18"/>
      <c r="V51" s="18"/>
    </row>
    <row r="52" spans="1:241" s="24" customFormat="1" ht="24" customHeight="1" x14ac:dyDescent="0.2">
      <c r="A52" s="95"/>
      <c r="B52" s="74"/>
      <c r="C52" s="74"/>
      <c r="D52" s="227"/>
      <c r="E52" s="227"/>
      <c r="F52" s="227"/>
      <c r="G52" s="227"/>
      <c r="H52" s="227"/>
      <c r="I52" s="227"/>
      <c r="J52" s="227"/>
      <c r="K52" s="227"/>
      <c r="L52" s="227"/>
      <c r="M52" s="107"/>
      <c r="N52" s="106" t="str">
        <f t="shared" si="0"/>
        <v/>
      </c>
      <c r="O52" s="30"/>
      <c r="P52" s="113"/>
      <c r="Q52" s="18"/>
      <c r="R52" s="18"/>
      <c r="S52" s="18"/>
      <c r="T52" s="18"/>
      <c r="U52" s="18"/>
      <c r="V52" s="18"/>
    </row>
    <row r="53" spans="1:241" s="24" customFormat="1" ht="24" customHeight="1" x14ac:dyDescent="0.2">
      <c r="A53" s="95"/>
      <c r="B53" s="74"/>
      <c r="C53" s="74"/>
      <c r="D53" s="227"/>
      <c r="E53" s="227"/>
      <c r="F53" s="227"/>
      <c r="G53" s="227"/>
      <c r="H53" s="227"/>
      <c r="I53" s="227"/>
      <c r="J53" s="227"/>
      <c r="K53" s="227"/>
      <c r="L53" s="227"/>
      <c r="M53" s="107"/>
      <c r="N53" s="106" t="str">
        <f t="shared" si="0"/>
        <v/>
      </c>
      <c r="O53" s="30"/>
      <c r="P53" s="113"/>
      <c r="Q53" s="18"/>
      <c r="R53" s="18"/>
      <c r="S53" s="18"/>
      <c r="T53" s="18"/>
      <c r="U53" s="18"/>
      <c r="V53" s="18"/>
    </row>
    <row r="54" spans="1:241" s="24" customFormat="1" ht="24" customHeight="1" x14ac:dyDescent="0.2">
      <c r="A54" s="95"/>
      <c r="B54" s="74"/>
      <c r="C54" s="74"/>
      <c r="D54" s="227"/>
      <c r="E54" s="227"/>
      <c r="F54" s="227"/>
      <c r="G54" s="227"/>
      <c r="H54" s="227"/>
      <c r="I54" s="227"/>
      <c r="J54" s="227"/>
      <c r="K54" s="227"/>
      <c r="L54" s="227"/>
      <c r="M54" s="107"/>
      <c r="N54" s="106" t="str">
        <f t="shared" si="0"/>
        <v/>
      </c>
      <c r="O54" s="30"/>
      <c r="P54" s="113"/>
      <c r="Q54" s="18"/>
      <c r="R54" s="18"/>
      <c r="S54" s="18"/>
      <c r="T54" s="18"/>
      <c r="U54" s="18"/>
      <c r="V54" s="18"/>
    </row>
    <row r="55" spans="1:241" s="27" customFormat="1" ht="6" customHeight="1" x14ac:dyDescent="0.2">
      <c r="A55" s="119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25"/>
      <c r="Q55" s="19"/>
      <c r="R55" s="19"/>
      <c r="S55" s="19"/>
      <c r="T55" s="19"/>
      <c r="U55" s="19"/>
      <c r="V55" s="19"/>
    </row>
    <row r="56" spans="1:241" s="23" customFormat="1" ht="21" customHeight="1" x14ac:dyDescent="0.2">
      <c r="A56" s="123"/>
      <c r="B56" s="212" t="s">
        <v>79</v>
      </c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4"/>
      <c r="P56" s="131"/>
      <c r="Q56" s="22"/>
      <c r="R56" s="22"/>
      <c r="S56" s="22"/>
      <c r="T56" s="22"/>
      <c r="U56" s="22"/>
      <c r="V56" s="22"/>
    </row>
    <row r="57" spans="1:241" s="24" customFormat="1" ht="12.75" customHeight="1" x14ac:dyDescent="0.2">
      <c r="A57" s="119"/>
      <c r="B57" s="15" t="str">
        <f>'AIR TICKETS'!B110</f>
        <v>FAPESP, SEPTEMBER, 2013</v>
      </c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50"/>
      <c r="O57" s="50">
        <v>1</v>
      </c>
      <c r="P57" s="124"/>
      <c r="Q57" s="18"/>
      <c r="R57" s="18"/>
      <c r="S57" s="18"/>
      <c r="T57" s="18"/>
      <c r="U57" s="18"/>
      <c r="V57" s="18"/>
    </row>
    <row r="58" spans="1:241" s="24" customFormat="1" ht="12.75" customHeight="1" x14ac:dyDescent="0.2">
      <c r="A58" s="119"/>
      <c r="B58" s="3"/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31"/>
      <c r="O58" s="31"/>
      <c r="P58" s="124"/>
      <c r="Q58" s="18"/>
      <c r="R58" s="18"/>
      <c r="S58" s="18"/>
      <c r="T58" s="18"/>
      <c r="U58" s="18"/>
      <c r="V58" s="18"/>
    </row>
    <row r="59" spans="1:241" s="33" customFormat="1" ht="18" x14ac:dyDescent="0.25">
      <c r="A59" s="94"/>
      <c r="B59" s="108" t="str">
        <f>B6</f>
        <v>HEALTH INSURANCE</v>
      </c>
      <c r="C59" s="34"/>
      <c r="D59" s="34"/>
      <c r="J59" s="34"/>
      <c r="P59" s="94"/>
    </row>
    <row r="60" spans="1:241" s="23" customFormat="1" ht="31.5" customHeight="1" x14ac:dyDescent="0.2">
      <c r="A60" s="123"/>
      <c r="B60" s="167" t="s">
        <v>0</v>
      </c>
      <c r="C60" s="167" t="s">
        <v>72</v>
      </c>
      <c r="D60" s="189" t="s">
        <v>73</v>
      </c>
      <c r="E60" s="190"/>
      <c r="F60" s="190"/>
      <c r="G60" s="190"/>
      <c r="H60" s="190"/>
      <c r="I60" s="190"/>
      <c r="J60" s="190"/>
      <c r="K60" s="190"/>
      <c r="L60" s="191"/>
      <c r="M60" s="168" t="s">
        <v>74</v>
      </c>
      <c r="N60" s="140" t="s">
        <v>80</v>
      </c>
      <c r="O60" s="167" t="s">
        <v>1</v>
      </c>
      <c r="P60" s="131"/>
      <c r="Q60" s="22"/>
      <c r="R60" s="22"/>
      <c r="S60" s="22"/>
      <c r="T60" s="22"/>
      <c r="U60" s="22"/>
      <c r="V60" s="22"/>
    </row>
    <row r="61" spans="1:241" s="24" customFormat="1" ht="24" customHeight="1" x14ac:dyDescent="0.2">
      <c r="A61" s="95"/>
      <c r="B61" s="74"/>
      <c r="C61" s="74"/>
      <c r="D61" s="179"/>
      <c r="E61" s="180"/>
      <c r="F61" s="180"/>
      <c r="G61" s="180"/>
      <c r="H61" s="180"/>
      <c r="I61" s="180"/>
      <c r="J61" s="180"/>
      <c r="K61" s="180"/>
      <c r="L61" s="181"/>
      <c r="M61" s="107"/>
      <c r="N61" s="106" t="str">
        <f t="shared" ref="N61:N103" si="1">IF(C61*M61=0,"",C61*M61)</f>
        <v/>
      </c>
      <c r="O61" s="30"/>
      <c r="P61" s="113"/>
      <c r="Q61" s="18"/>
      <c r="R61" s="18"/>
      <c r="S61" s="18"/>
      <c r="T61" s="18"/>
      <c r="U61" s="18"/>
      <c r="V61" s="18"/>
      <c r="IF61" s="25"/>
      <c r="IG61" s="26"/>
    </row>
    <row r="62" spans="1:241" s="24" customFormat="1" ht="24" customHeight="1" x14ac:dyDescent="0.2">
      <c r="A62" s="95"/>
      <c r="B62" s="74"/>
      <c r="C62" s="74"/>
      <c r="D62" s="179"/>
      <c r="E62" s="180"/>
      <c r="F62" s="180"/>
      <c r="G62" s="180"/>
      <c r="H62" s="180"/>
      <c r="I62" s="180"/>
      <c r="J62" s="180"/>
      <c r="K62" s="180"/>
      <c r="L62" s="181"/>
      <c r="M62" s="107"/>
      <c r="N62" s="106" t="str">
        <f t="shared" si="1"/>
        <v/>
      </c>
      <c r="O62" s="30"/>
      <c r="P62" s="113"/>
      <c r="Q62" s="18"/>
      <c r="R62" s="18"/>
      <c r="S62" s="18"/>
      <c r="T62" s="18"/>
      <c r="U62" s="18"/>
      <c r="V62" s="18"/>
    </row>
    <row r="63" spans="1:241" s="24" customFormat="1" ht="24" customHeight="1" x14ac:dyDescent="0.2">
      <c r="A63" s="95"/>
      <c r="B63" s="74"/>
      <c r="C63" s="74"/>
      <c r="D63" s="179"/>
      <c r="E63" s="180"/>
      <c r="F63" s="180"/>
      <c r="G63" s="180"/>
      <c r="H63" s="180"/>
      <c r="I63" s="180"/>
      <c r="J63" s="180"/>
      <c r="K63" s="180"/>
      <c r="L63" s="181"/>
      <c r="M63" s="107"/>
      <c r="N63" s="106" t="str">
        <f t="shared" si="1"/>
        <v/>
      </c>
      <c r="O63" s="30"/>
      <c r="P63" s="113"/>
      <c r="Q63" s="18"/>
      <c r="R63" s="18"/>
      <c r="S63" s="18"/>
      <c r="T63" s="18"/>
      <c r="U63" s="18"/>
      <c r="V63" s="18"/>
      <c r="IF63" s="25"/>
      <c r="IG63" s="26"/>
    </row>
    <row r="64" spans="1:241" s="24" customFormat="1" ht="24" customHeight="1" x14ac:dyDescent="0.2">
      <c r="A64" s="95"/>
      <c r="B64" s="74"/>
      <c r="C64" s="74"/>
      <c r="D64" s="179"/>
      <c r="E64" s="180"/>
      <c r="F64" s="180"/>
      <c r="G64" s="180"/>
      <c r="H64" s="180"/>
      <c r="I64" s="180"/>
      <c r="J64" s="180"/>
      <c r="K64" s="180"/>
      <c r="L64" s="181"/>
      <c r="M64" s="107"/>
      <c r="N64" s="106" t="str">
        <f t="shared" si="1"/>
        <v/>
      </c>
      <c r="O64" s="30"/>
      <c r="P64" s="113"/>
      <c r="Q64" s="18"/>
      <c r="R64" s="18"/>
      <c r="S64" s="18"/>
      <c r="T64" s="18"/>
      <c r="U64" s="18"/>
      <c r="V64" s="18"/>
      <c r="IF64" s="26"/>
      <c r="IG64" s="26"/>
    </row>
    <row r="65" spans="1:241" s="24" customFormat="1" ht="24" customHeight="1" x14ac:dyDescent="0.2">
      <c r="A65" s="95"/>
      <c r="B65" s="74"/>
      <c r="C65" s="74"/>
      <c r="D65" s="179"/>
      <c r="E65" s="180"/>
      <c r="F65" s="180"/>
      <c r="G65" s="180"/>
      <c r="H65" s="180"/>
      <c r="I65" s="180"/>
      <c r="J65" s="180"/>
      <c r="K65" s="180"/>
      <c r="L65" s="181"/>
      <c r="M65" s="107"/>
      <c r="N65" s="106" t="str">
        <f t="shared" si="1"/>
        <v/>
      </c>
      <c r="O65" s="30"/>
      <c r="P65" s="113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 x14ac:dyDescent="0.2">
      <c r="A66" s="95"/>
      <c r="B66" s="74"/>
      <c r="C66" s="74"/>
      <c r="D66" s="179"/>
      <c r="E66" s="180"/>
      <c r="F66" s="180"/>
      <c r="G66" s="180"/>
      <c r="H66" s="180"/>
      <c r="I66" s="180"/>
      <c r="J66" s="180"/>
      <c r="K66" s="180"/>
      <c r="L66" s="181"/>
      <c r="M66" s="107"/>
      <c r="N66" s="106" t="str">
        <f t="shared" si="1"/>
        <v/>
      </c>
      <c r="O66" s="30"/>
      <c r="P66" s="113"/>
      <c r="Q66" s="18"/>
      <c r="R66" s="18"/>
      <c r="S66" s="18"/>
      <c r="T66" s="18"/>
      <c r="U66" s="18"/>
      <c r="V66" s="18"/>
    </row>
    <row r="67" spans="1:241" s="24" customFormat="1" ht="24" customHeight="1" x14ac:dyDescent="0.2">
      <c r="A67" s="95"/>
      <c r="B67" s="74"/>
      <c r="C67" s="74"/>
      <c r="D67" s="179"/>
      <c r="E67" s="180"/>
      <c r="F67" s="180"/>
      <c r="G67" s="180"/>
      <c r="H67" s="180"/>
      <c r="I67" s="180"/>
      <c r="J67" s="180"/>
      <c r="K67" s="180"/>
      <c r="L67" s="181"/>
      <c r="M67" s="107"/>
      <c r="N67" s="106" t="str">
        <f t="shared" si="1"/>
        <v/>
      </c>
      <c r="O67" s="30"/>
      <c r="P67" s="113"/>
      <c r="Q67" s="18"/>
      <c r="R67" s="18"/>
      <c r="S67" s="18"/>
      <c r="T67" s="18"/>
      <c r="U67" s="18"/>
      <c r="V67" s="18"/>
    </row>
    <row r="68" spans="1:241" s="24" customFormat="1" ht="24" customHeight="1" x14ac:dyDescent="0.2">
      <c r="A68" s="95"/>
      <c r="B68" s="74"/>
      <c r="C68" s="74"/>
      <c r="D68" s="179"/>
      <c r="E68" s="180"/>
      <c r="F68" s="180"/>
      <c r="G68" s="180"/>
      <c r="H68" s="180"/>
      <c r="I68" s="180"/>
      <c r="J68" s="180"/>
      <c r="K68" s="180"/>
      <c r="L68" s="181"/>
      <c r="M68" s="107"/>
      <c r="N68" s="106" t="str">
        <f t="shared" si="1"/>
        <v/>
      </c>
      <c r="O68" s="30"/>
      <c r="P68" s="113"/>
      <c r="Q68" s="18"/>
      <c r="R68" s="18"/>
      <c r="S68" s="18"/>
      <c r="T68" s="18"/>
      <c r="U68" s="18"/>
      <c r="V68" s="18"/>
    </row>
    <row r="69" spans="1:241" s="24" customFormat="1" ht="24" customHeight="1" x14ac:dyDescent="0.2">
      <c r="A69" s="95"/>
      <c r="B69" s="74"/>
      <c r="C69" s="74"/>
      <c r="D69" s="179"/>
      <c r="E69" s="180"/>
      <c r="F69" s="180"/>
      <c r="G69" s="180"/>
      <c r="H69" s="180"/>
      <c r="I69" s="180"/>
      <c r="J69" s="180"/>
      <c r="K69" s="180"/>
      <c r="L69" s="181"/>
      <c r="M69" s="107"/>
      <c r="N69" s="106" t="str">
        <f t="shared" si="1"/>
        <v/>
      </c>
      <c r="O69" s="30"/>
      <c r="P69" s="113"/>
      <c r="Q69" s="18"/>
      <c r="R69" s="18"/>
      <c r="S69" s="18"/>
      <c r="T69" s="18"/>
      <c r="U69" s="18"/>
      <c r="V69" s="18"/>
    </row>
    <row r="70" spans="1:241" s="24" customFormat="1" ht="24" customHeight="1" x14ac:dyDescent="0.2">
      <c r="A70" s="95"/>
      <c r="B70" s="74"/>
      <c r="C70" s="74"/>
      <c r="D70" s="179"/>
      <c r="E70" s="180"/>
      <c r="F70" s="180"/>
      <c r="G70" s="180"/>
      <c r="H70" s="180"/>
      <c r="I70" s="180"/>
      <c r="J70" s="180"/>
      <c r="K70" s="180"/>
      <c r="L70" s="181"/>
      <c r="M70" s="107"/>
      <c r="N70" s="106" t="str">
        <f t="shared" si="1"/>
        <v/>
      </c>
      <c r="O70" s="30"/>
      <c r="P70" s="113"/>
      <c r="Q70" s="18"/>
      <c r="R70" s="18"/>
      <c r="S70" s="18"/>
      <c r="T70" s="18"/>
      <c r="U70" s="18"/>
      <c r="V70" s="18"/>
    </row>
    <row r="71" spans="1:241" s="24" customFormat="1" ht="24" customHeight="1" x14ac:dyDescent="0.2">
      <c r="A71" s="95"/>
      <c r="B71" s="74"/>
      <c r="C71" s="74"/>
      <c r="D71" s="179"/>
      <c r="E71" s="180"/>
      <c r="F71" s="180"/>
      <c r="G71" s="180"/>
      <c r="H71" s="180"/>
      <c r="I71" s="180"/>
      <c r="J71" s="180"/>
      <c r="K71" s="180"/>
      <c r="L71" s="181"/>
      <c r="M71" s="107"/>
      <c r="N71" s="106" t="str">
        <f t="shared" si="1"/>
        <v/>
      </c>
      <c r="O71" s="30"/>
      <c r="P71" s="113"/>
      <c r="Q71" s="18"/>
      <c r="R71" s="18"/>
      <c r="S71" s="18"/>
      <c r="T71" s="18"/>
      <c r="U71" s="18"/>
      <c r="V71" s="18"/>
    </row>
    <row r="72" spans="1:241" s="24" customFormat="1" ht="24" customHeight="1" x14ac:dyDescent="0.2">
      <c r="A72" s="95"/>
      <c r="B72" s="74"/>
      <c r="C72" s="74"/>
      <c r="D72" s="179"/>
      <c r="E72" s="180"/>
      <c r="F72" s="180"/>
      <c r="G72" s="180"/>
      <c r="H72" s="180"/>
      <c r="I72" s="180"/>
      <c r="J72" s="180"/>
      <c r="K72" s="180"/>
      <c r="L72" s="181"/>
      <c r="M72" s="107"/>
      <c r="N72" s="106" t="str">
        <f t="shared" si="1"/>
        <v/>
      </c>
      <c r="O72" s="30"/>
      <c r="P72" s="113"/>
      <c r="Q72" s="18"/>
      <c r="R72" s="18"/>
      <c r="S72" s="18"/>
      <c r="T72" s="18"/>
      <c r="U72" s="18"/>
      <c r="V72" s="18"/>
    </row>
    <row r="73" spans="1:241" s="24" customFormat="1" ht="24" customHeight="1" x14ac:dyDescent="0.2">
      <c r="A73" s="95"/>
      <c r="B73" s="74"/>
      <c r="C73" s="74"/>
      <c r="D73" s="179"/>
      <c r="E73" s="180"/>
      <c r="F73" s="180"/>
      <c r="G73" s="180"/>
      <c r="H73" s="180"/>
      <c r="I73" s="180"/>
      <c r="J73" s="180"/>
      <c r="K73" s="180"/>
      <c r="L73" s="181"/>
      <c r="M73" s="107"/>
      <c r="N73" s="106" t="str">
        <f t="shared" si="1"/>
        <v/>
      </c>
      <c r="O73" s="30"/>
      <c r="P73" s="113"/>
      <c r="Q73" s="18"/>
      <c r="R73" s="18"/>
      <c r="S73" s="18"/>
      <c r="T73" s="18"/>
      <c r="U73" s="18"/>
      <c r="V73" s="18"/>
      <c r="IF73" s="25"/>
      <c r="IG73" s="26"/>
    </row>
    <row r="74" spans="1:241" s="24" customFormat="1" ht="24" customHeight="1" x14ac:dyDescent="0.2">
      <c r="A74" s="95"/>
      <c r="B74" s="74"/>
      <c r="C74" s="74"/>
      <c r="D74" s="179"/>
      <c r="E74" s="180"/>
      <c r="F74" s="180"/>
      <c r="G74" s="180"/>
      <c r="H74" s="180"/>
      <c r="I74" s="180"/>
      <c r="J74" s="180"/>
      <c r="K74" s="180"/>
      <c r="L74" s="181"/>
      <c r="M74" s="107"/>
      <c r="N74" s="106" t="str">
        <f t="shared" si="1"/>
        <v/>
      </c>
      <c r="O74" s="30"/>
      <c r="P74" s="113"/>
      <c r="Q74" s="18"/>
      <c r="R74" s="18"/>
      <c r="S74" s="18"/>
      <c r="T74" s="18"/>
      <c r="U74" s="18"/>
      <c r="V74" s="18"/>
      <c r="IF74" s="26"/>
      <c r="IG74" s="26"/>
    </row>
    <row r="75" spans="1:241" s="24" customFormat="1" ht="24" customHeight="1" x14ac:dyDescent="0.2">
      <c r="A75" s="95"/>
      <c r="B75" s="74"/>
      <c r="C75" s="74"/>
      <c r="D75" s="179"/>
      <c r="E75" s="180"/>
      <c r="F75" s="180"/>
      <c r="G75" s="180"/>
      <c r="H75" s="180"/>
      <c r="I75" s="180"/>
      <c r="J75" s="180"/>
      <c r="K75" s="180"/>
      <c r="L75" s="181"/>
      <c r="M75" s="107"/>
      <c r="N75" s="106" t="str">
        <f t="shared" si="1"/>
        <v/>
      </c>
      <c r="O75" s="30"/>
      <c r="P75" s="113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 x14ac:dyDescent="0.2">
      <c r="A76" s="95"/>
      <c r="B76" s="74"/>
      <c r="C76" s="74"/>
      <c r="D76" s="179"/>
      <c r="E76" s="180"/>
      <c r="F76" s="180"/>
      <c r="G76" s="180"/>
      <c r="H76" s="180"/>
      <c r="I76" s="180"/>
      <c r="J76" s="180"/>
      <c r="K76" s="180"/>
      <c r="L76" s="181"/>
      <c r="M76" s="107"/>
      <c r="N76" s="106" t="str">
        <f t="shared" si="1"/>
        <v/>
      </c>
      <c r="O76" s="30"/>
      <c r="P76" s="113"/>
      <c r="Q76" s="18"/>
      <c r="R76" s="18"/>
      <c r="S76" s="18"/>
      <c r="T76" s="18"/>
      <c r="U76" s="18"/>
      <c r="V76" s="18"/>
    </row>
    <row r="77" spans="1:241" s="24" customFormat="1" ht="24" customHeight="1" x14ac:dyDescent="0.2">
      <c r="A77" s="95"/>
      <c r="B77" s="74"/>
      <c r="C77" s="74"/>
      <c r="D77" s="179"/>
      <c r="E77" s="180"/>
      <c r="F77" s="180"/>
      <c r="G77" s="180"/>
      <c r="H77" s="180"/>
      <c r="I77" s="180"/>
      <c r="J77" s="180"/>
      <c r="K77" s="180"/>
      <c r="L77" s="181"/>
      <c r="M77" s="107"/>
      <c r="N77" s="106" t="str">
        <f t="shared" si="1"/>
        <v/>
      </c>
      <c r="O77" s="30"/>
      <c r="P77" s="113"/>
      <c r="Q77" s="18"/>
      <c r="R77" s="18"/>
      <c r="S77" s="18"/>
      <c r="T77" s="18"/>
      <c r="U77" s="18"/>
      <c r="V77" s="18"/>
      <c r="IF77" s="25"/>
      <c r="IG77" s="26"/>
    </row>
    <row r="78" spans="1:241" s="24" customFormat="1" ht="24" customHeight="1" x14ac:dyDescent="0.2">
      <c r="A78" s="95"/>
      <c r="B78" s="74"/>
      <c r="C78" s="74"/>
      <c r="D78" s="179"/>
      <c r="E78" s="180"/>
      <c r="F78" s="180"/>
      <c r="G78" s="180"/>
      <c r="H78" s="180"/>
      <c r="I78" s="180"/>
      <c r="J78" s="180"/>
      <c r="K78" s="180"/>
      <c r="L78" s="181"/>
      <c r="M78" s="107"/>
      <c r="N78" s="106" t="str">
        <f t="shared" si="1"/>
        <v/>
      </c>
      <c r="O78" s="30"/>
      <c r="P78" s="113"/>
      <c r="Q78" s="18"/>
      <c r="R78" s="18"/>
      <c r="S78" s="18"/>
      <c r="T78" s="18"/>
      <c r="U78" s="18"/>
      <c r="V78" s="18"/>
      <c r="IF78" s="26"/>
      <c r="IG78" s="26"/>
    </row>
    <row r="79" spans="1:241" s="24" customFormat="1" ht="24" customHeight="1" x14ac:dyDescent="0.2">
      <c r="A79" s="95"/>
      <c r="B79" s="74"/>
      <c r="C79" s="74"/>
      <c r="D79" s="179"/>
      <c r="E79" s="180"/>
      <c r="F79" s="180"/>
      <c r="G79" s="180"/>
      <c r="H79" s="180"/>
      <c r="I79" s="180"/>
      <c r="J79" s="180"/>
      <c r="K79" s="180"/>
      <c r="L79" s="181"/>
      <c r="M79" s="107"/>
      <c r="N79" s="106" t="str">
        <f t="shared" si="1"/>
        <v/>
      </c>
      <c r="O79" s="30"/>
      <c r="P79" s="113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 x14ac:dyDescent="0.2">
      <c r="A80" s="95"/>
      <c r="B80" s="74"/>
      <c r="C80" s="74"/>
      <c r="D80" s="179"/>
      <c r="E80" s="180"/>
      <c r="F80" s="180"/>
      <c r="G80" s="180"/>
      <c r="H80" s="180"/>
      <c r="I80" s="180"/>
      <c r="J80" s="180"/>
      <c r="K80" s="180"/>
      <c r="L80" s="181"/>
      <c r="M80" s="107"/>
      <c r="N80" s="106" t="str">
        <f t="shared" si="1"/>
        <v/>
      </c>
      <c r="O80" s="30"/>
      <c r="P80" s="113"/>
      <c r="Q80" s="18"/>
      <c r="R80" s="18"/>
      <c r="S80" s="18"/>
      <c r="T80" s="18"/>
      <c r="U80" s="18"/>
      <c r="V80" s="18"/>
    </row>
    <row r="81" spans="1:22" s="24" customFormat="1" ht="24" customHeight="1" x14ac:dyDescent="0.2">
      <c r="A81" s="95"/>
      <c r="B81" s="74"/>
      <c r="C81" s="74"/>
      <c r="D81" s="179"/>
      <c r="E81" s="180"/>
      <c r="F81" s="180"/>
      <c r="G81" s="180"/>
      <c r="H81" s="180"/>
      <c r="I81" s="180"/>
      <c r="J81" s="180"/>
      <c r="K81" s="180"/>
      <c r="L81" s="181"/>
      <c r="M81" s="107"/>
      <c r="N81" s="106" t="str">
        <f t="shared" si="1"/>
        <v/>
      </c>
      <c r="O81" s="30"/>
      <c r="P81" s="113"/>
      <c r="Q81" s="18"/>
      <c r="R81" s="18"/>
      <c r="S81" s="18"/>
      <c r="T81" s="18"/>
      <c r="U81" s="18"/>
      <c r="V81" s="18"/>
    </row>
    <row r="82" spans="1:22" s="24" customFormat="1" ht="24" customHeight="1" x14ac:dyDescent="0.2">
      <c r="A82" s="95"/>
      <c r="B82" s="74"/>
      <c r="C82" s="74"/>
      <c r="D82" s="179"/>
      <c r="E82" s="180"/>
      <c r="F82" s="180"/>
      <c r="G82" s="180"/>
      <c r="H82" s="180"/>
      <c r="I82" s="180"/>
      <c r="J82" s="180"/>
      <c r="K82" s="180"/>
      <c r="L82" s="181"/>
      <c r="M82" s="107"/>
      <c r="N82" s="106" t="str">
        <f t="shared" si="1"/>
        <v/>
      </c>
      <c r="O82" s="30"/>
      <c r="P82" s="113"/>
      <c r="Q82" s="18"/>
      <c r="R82" s="18"/>
      <c r="S82" s="18"/>
      <c r="T82" s="18"/>
      <c r="U82" s="18"/>
      <c r="V82" s="18"/>
    </row>
    <row r="83" spans="1:22" s="24" customFormat="1" ht="24" customHeight="1" x14ac:dyDescent="0.2">
      <c r="A83" s="95"/>
      <c r="B83" s="74"/>
      <c r="C83" s="74"/>
      <c r="D83" s="179"/>
      <c r="E83" s="180"/>
      <c r="F83" s="180"/>
      <c r="G83" s="180"/>
      <c r="H83" s="180"/>
      <c r="I83" s="180"/>
      <c r="J83" s="180"/>
      <c r="K83" s="180"/>
      <c r="L83" s="181"/>
      <c r="M83" s="107"/>
      <c r="N83" s="106" t="str">
        <f t="shared" si="1"/>
        <v/>
      </c>
      <c r="O83" s="30"/>
      <c r="P83" s="113"/>
      <c r="Q83" s="18"/>
      <c r="R83" s="18"/>
      <c r="S83" s="18"/>
      <c r="T83" s="18"/>
      <c r="U83" s="18"/>
      <c r="V83" s="18"/>
    </row>
    <row r="84" spans="1:22" s="24" customFormat="1" ht="24" customHeight="1" x14ac:dyDescent="0.2">
      <c r="A84" s="95"/>
      <c r="B84" s="74"/>
      <c r="C84" s="74"/>
      <c r="D84" s="179"/>
      <c r="E84" s="180"/>
      <c r="F84" s="180"/>
      <c r="G84" s="180"/>
      <c r="H84" s="180"/>
      <c r="I84" s="180"/>
      <c r="J84" s="180"/>
      <c r="K84" s="180"/>
      <c r="L84" s="181"/>
      <c r="M84" s="107"/>
      <c r="N84" s="106" t="str">
        <f t="shared" si="1"/>
        <v/>
      </c>
      <c r="O84" s="30"/>
      <c r="P84" s="113"/>
      <c r="Q84" s="18"/>
      <c r="R84" s="18"/>
      <c r="S84" s="18"/>
      <c r="T84" s="18"/>
      <c r="U84" s="18"/>
      <c r="V84" s="18"/>
    </row>
    <row r="85" spans="1:22" s="24" customFormat="1" ht="24" customHeight="1" x14ac:dyDescent="0.2">
      <c r="A85" s="95"/>
      <c r="B85" s="74"/>
      <c r="C85" s="74"/>
      <c r="D85" s="179"/>
      <c r="E85" s="180"/>
      <c r="F85" s="180"/>
      <c r="G85" s="180"/>
      <c r="H85" s="180"/>
      <c r="I85" s="180"/>
      <c r="J85" s="180"/>
      <c r="K85" s="180"/>
      <c r="L85" s="181"/>
      <c r="M85" s="107"/>
      <c r="N85" s="106" t="str">
        <f t="shared" si="1"/>
        <v/>
      </c>
      <c r="O85" s="30"/>
      <c r="P85" s="113"/>
      <c r="Q85" s="18"/>
      <c r="R85" s="18"/>
      <c r="S85" s="18"/>
      <c r="T85" s="18"/>
      <c r="U85" s="18"/>
      <c r="V85" s="18"/>
    </row>
    <row r="86" spans="1:22" s="24" customFormat="1" ht="24" customHeight="1" x14ac:dyDescent="0.2">
      <c r="A86" s="95"/>
      <c r="B86" s="74"/>
      <c r="C86" s="74"/>
      <c r="D86" s="179"/>
      <c r="E86" s="180"/>
      <c r="F86" s="180"/>
      <c r="G86" s="180"/>
      <c r="H86" s="180"/>
      <c r="I86" s="180"/>
      <c r="J86" s="180"/>
      <c r="K86" s="180"/>
      <c r="L86" s="181"/>
      <c r="M86" s="107"/>
      <c r="N86" s="106" t="str">
        <f t="shared" si="1"/>
        <v/>
      </c>
      <c r="O86" s="30"/>
      <c r="P86" s="113"/>
      <c r="Q86" s="18"/>
      <c r="R86" s="18"/>
      <c r="S86" s="18"/>
      <c r="T86" s="18"/>
      <c r="U86" s="18"/>
      <c r="V86" s="18"/>
    </row>
    <row r="87" spans="1:22" s="24" customFormat="1" ht="24" customHeight="1" x14ac:dyDescent="0.2">
      <c r="A87" s="95"/>
      <c r="B87" s="74"/>
      <c r="C87" s="74"/>
      <c r="D87" s="179"/>
      <c r="E87" s="180"/>
      <c r="F87" s="180"/>
      <c r="G87" s="180"/>
      <c r="H87" s="180"/>
      <c r="I87" s="180"/>
      <c r="J87" s="180"/>
      <c r="K87" s="180"/>
      <c r="L87" s="181"/>
      <c r="M87" s="107"/>
      <c r="N87" s="106" t="str">
        <f t="shared" si="1"/>
        <v/>
      </c>
      <c r="O87" s="30"/>
      <c r="P87" s="113"/>
      <c r="Q87" s="18"/>
      <c r="R87" s="18"/>
      <c r="S87" s="18"/>
      <c r="T87" s="18"/>
      <c r="U87" s="18"/>
      <c r="V87" s="18"/>
    </row>
    <row r="88" spans="1:22" s="24" customFormat="1" ht="24" customHeight="1" x14ac:dyDescent="0.2">
      <c r="A88" s="95"/>
      <c r="B88" s="74"/>
      <c r="C88" s="74"/>
      <c r="D88" s="179"/>
      <c r="E88" s="180"/>
      <c r="F88" s="180"/>
      <c r="G88" s="180"/>
      <c r="H88" s="180"/>
      <c r="I88" s="180"/>
      <c r="J88" s="180"/>
      <c r="K88" s="180"/>
      <c r="L88" s="181"/>
      <c r="M88" s="107"/>
      <c r="N88" s="106" t="str">
        <f t="shared" si="1"/>
        <v/>
      </c>
      <c r="O88" s="30"/>
      <c r="P88" s="113"/>
      <c r="Q88" s="18"/>
      <c r="R88" s="18"/>
      <c r="S88" s="18"/>
      <c r="T88" s="18"/>
      <c r="U88" s="18"/>
      <c r="V88" s="18"/>
    </row>
    <row r="89" spans="1:22" s="24" customFormat="1" ht="24" customHeight="1" x14ac:dyDescent="0.2">
      <c r="A89" s="95"/>
      <c r="B89" s="74"/>
      <c r="C89" s="74"/>
      <c r="D89" s="179"/>
      <c r="E89" s="180"/>
      <c r="F89" s="180"/>
      <c r="G89" s="180"/>
      <c r="H89" s="180"/>
      <c r="I89" s="180"/>
      <c r="J89" s="180"/>
      <c r="K89" s="180"/>
      <c r="L89" s="181"/>
      <c r="M89" s="107"/>
      <c r="N89" s="106" t="str">
        <f t="shared" si="1"/>
        <v/>
      </c>
      <c r="O89" s="30"/>
      <c r="P89" s="113"/>
      <c r="Q89" s="18"/>
      <c r="R89" s="18"/>
      <c r="S89" s="18"/>
      <c r="T89" s="18"/>
      <c r="U89" s="18"/>
      <c r="V89" s="18"/>
    </row>
    <row r="90" spans="1:22" s="24" customFormat="1" ht="24" customHeight="1" x14ac:dyDescent="0.2">
      <c r="A90" s="95"/>
      <c r="B90" s="74"/>
      <c r="C90" s="74"/>
      <c r="D90" s="179"/>
      <c r="E90" s="180"/>
      <c r="F90" s="180"/>
      <c r="G90" s="180"/>
      <c r="H90" s="180"/>
      <c r="I90" s="180"/>
      <c r="J90" s="180"/>
      <c r="K90" s="180"/>
      <c r="L90" s="181"/>
      <c r="M90" s="107"/>
      <c r="N90" s="106" t="str">
        <f t="shared" si="1"/>
        <v/>
      </c>
      <c r="O90" s="30"/>
      <c r="P90" s="113"/>
      <c r="Q90" s="18"/>
      <c r="R90" s="18"/>
      <c r="S90" s="18"/>
      <c r="T90" s="18"/>
      <c r="U90" s="18"/>
      <c r="V90" s="18"/>
    </row>
    <row r="91" spans="1:22" s="24" customFormat="1" ht="24" customHeight="1" x14ac:dyDescent="0.2">
      <c r="A91" s="95"/>
      <c r="B91" s="74"/>
      <c r="C91" s="74"/>
      <c r="D91" s="179"/>
      <c r="E91" s="180"/>
      <c r="F91" s="180"/>
      <c r="G91" s="180"/>
      <c r="H91" s="180"/>
      <c r="I91" s="180"/>
      <c r="J91" s="180"/>
      <c r="K91" s="180"/>
      <c r="L91" s="181"/>
      <c r="M91" s="107"/>
      <c r="N91" s="106" t="str">
        <f t="shared" si="1"/>
        <v/>
      </c>
      <c r="O91" s="30"/>
      <c r="P91" s="113"/>
      <c r="Q91" s="18"/>
      <c r="R91" s="18"/>
      <c r="S91" s="18"/>
      <c r="T91" s="18"/>
      <c r="U91" s="18"/>
      <c r="V91" s="18"/>
    </row>
    <row r="92" spans="1:22" s="24" customFormat="1" ht="24" customHeight="1" x14ac:dyDescent="0.2">
      <c r="A92" s="95"/>
      <c r="B92" s="74"/>
      <c r="C92" s="74"/>
      <c r="D92" s="179"/>
      <c r="E92" s="180"/>
      <c r="F92" s="180"/>
      <c r="G92" s="180"/>
      <c r="H92" s="180"/>
      <c r="I92" s="180"/>
      <c r="J92" s="180"/>
      <c r="K92" s="180"/>
      <c r="L92" s="181"/>
      <c r="M92" s="107"/>
      <c r="N92" s="106" t="str">
        <f t="shared" si="1"/>
        <v/>
      </c>
      <c r="O92" s="30"/>
      <c r="P92" s="113"/>
      <c r="Q92" s="18"/>
      <c r="R92" s="18"/>
      <c r="S92" s="18"/>
      <c r="T92" s="18"/>
      <c r="U92" s="18"/>
      <c r="V92" s="18"/>
    </row>
    <row r="93" spans="1:22" s="24" customFormat="1" ht="24" customHeight="1" x14ac:dyDescent="0.2">
      <c r="A93" s="95"/>
      <c r="B93" s="74"/>
      <c r="C93" s="74"/>
      <c r="D93" s="179"/>
      <c r="E93" s="180"/>
      <c r="F93" s="180"/>
      <c r="G93" s="180"/>
      <c r="H93" s="180"/>
      <c r="I93" s="180"/>
      <c r="J93" s="180"/>
      <c r="K93" s="180"/>
      <c r="L93" s="181"/>
      <c r="M93" s="107"/>
      <c r="N93" s="106" t="str">
        <f t="shared" si="1"/>
        <v/>
      </c>
      <c r="O93" s="30"/>
      <c r="P93" s="113"/>
      <c r="Q93" s="18"/>
      <c r="R93" s="18"/>
      <c r="S93" s="18"/>
      <c r="T93" s="18"/>
      <c r="U93" s="18"/>
      <c r="V93" s="18"/>
    </row>
    <row r="94" spans="1:22" s="24" customFormat="1" ht="24" customHeight="1" x14ac:dyDescent="0.2">
      <c r="A94" s="95"/>
      <c r="B94" s="74"/>
      <c r="C94" s="74"/>
      <c r="D94" s="179"/>
      <c r="E94" s="180"/>
      <c r="F94" s="180"/>
      <c r="G94" s="180"/>
      <c r="H94" s="180"/>
      <c r="I94" s="180"/>
      <c r="J94" s="180"/>
      <c r="K94" s="180"/>
      <c r="L94" s="181"/>
      <c r="M94" s="107"/>
      <c r="N94" s="106" t="str">
        <f t="shared" si="1"/>
        <v/>
      </c>
      <c r="O94" s="30"/>
      <c r="P94" s="113"/>
      <c r="Q94" s="18"/>
      <c r="R94" s="18"/>
      <c r="S94" s="18"/>
      <c r="T94" s="18"/>
      <c r="U94" s="18"/>
      <c r="V94" s="18"/>
    </row>
    <row r="95" spans="1:22" s="24" customFormat="1" ht="24" customHeight="1" x14ac:dyDescent="0.2">
      <c r="A95" s="95"/>
      <c r="B95" s="74"/>
      <c r="C95" s="74"/>
      <c r="D95" s="179"/>
      <c r="E95" s="180"/>
      <c r="F95" s="180"/>
      <c r="G95" s="180"/>
      <c r="H95" s="180"/>
      <c r="I95" s="180"/>
      <c r="J95" s="180"/>
      <c r="K95" s="180"/>
      <c r="L95" s="181"/>
      <c r="M95" s="107"/>
      <c r="N95" s="106" t="str">
        <f t="shared" si="1"/>
        <v/>
      </c>
      <c r="O95" s="30"/>
      <c r="P95" s="113"/>
      <c r="Q95" s="18"/>
      <c r="R95" s="18"/>
      <c r="S95" s="18"/>
      <c r="T95" s="18"/>
      <c r="U95" s="18"/>
      <c r="V95" s="18"/>
    </row>
    <row r="96" spans="1:22" s="24" customFormat="1" ht="24" customHeight="1" x14ac:dyDescent="0.2">
      <c r="A96" s="95"/>
      <c r="B96" s="74"/>
      <c r="C96" s="74"/>
      <c r="D96" s="179"/>
      <c r="E96" s="180"/>
      <c r="F96" s="180"/>
      <c r="G96" s="180"/>
      <c r="H96" s="180"/>
      <c r="I96" s="180"/>
      <c r="J96" s="180"/>
      <c r="K96" s="180"/>
      <c r="L96" s="181"/>
      <c r="M96" s="107"/>
      <c r="N96" s="106" t="str">
        <f t="shared" si="1"/>
        <v/>
      </c>
      <c r="O96" s="30"/>
      <c r="P96" s="113"/>
      <c r="Q96" s="18"/>
      <c r="R96" s="18"/>
      <c r="S96" s="18"/>
      <c r="T96" s="18"/>
      <c r="U96" s="18"/>
      <c r="V96" s="18"/>
    </row>
    <row r="97" spans="1:22" s="24" customFormat="1" ht="24" customHeight="1" x14ac:dyDescent="0.2">
      <c r="A97" s="95"/>
      <c r="B97" s="74"/>
      <c r="C97" s="74"/>
      <c r="D97" s="179"/>
      <c r="E97" s="180"/>
      <c r="F97" s="180"/>
      <c r="G97" s="180"/>
      <c r="H97" s="180"/>
      <c r="I97" s="180"/>
      <c r="J97" s="180"/>
      <c r="K97" s="180"/>
      <c r="L97" s="181"/>
      <c r="M97" s="107"/>
      <c r="N97" s="106" t="str">
        <f t="shared" si="1"/>
        <v/>
      </c>
      <c r="O97" s="30"/>
      <c r="P97" s="113"/>
      <c r="Q97" s="18"/>
      <c r="R97" s="18"/>
      <c r="S97" s="18"/>
      <c r="T97" s="18"/>
      <c r="U97" s="18"/>
      <c r="V97" s="18"/>
    </row>
    <row r="98" spans="1:22" s="24" customFormat="1" ht="24" customHeight="1" x14ac:dyDescent="0.2">
      <c r="A98" s="95"/>
      <c r="B98" s="74"/>
      <c r="C98" s="74"/>
      <c r="D98" s="179"/>
      <c r="E98" s="180"/>
      <c r="F98" s="180"/>
      <c r="G98" s="180"/>
      <c r="H98" s="180"/>
      <c r="I98" s="180"/>
      <c r="J98" s="180"/>
      <c r="K98" s="180"/>
      <c r="L98" s="181"/>
      <c r="M98" s="107"/>
      <c r="N98" s="106" t="str">
        <f t="shared" si="1"/>
        <v/>
      </c>
      <c r="O98" s="30"/>
      <c r="P98" s="113"/>
      <c r="Q98" s="18"/>
      <c r="R98" s="18"/>
      <c r="S98" s="18"/>
      <c r="T98" s="18"/>
      <c r="U98" s="18"/>
      <c r="V98" s="18"/>
    </row>
    <row r="99" spans="1:22" s="24" customFormat="1" ht="24" customHeight="1" x14ac:dyDescent="0.2">
      <c r="A99" s="95"/>
      <c r="B99" s="74"/>
      <c r="C99" s="74"/>
      <c r="D99" s="179"/>
      <c r="E99" s="180"/>
      <c r="F99" s="180"/>
      <c r="G99" s="180"/>
      <c r="H99" s="180"/>
      <c r="I99" s="180"/>
      <c r="J99" s="180"/>
      <c r="K99" s="180"/>
      <c r="L99" s="181"/>
      <c r="M99" s="107"/>
      <c r="N99" s="106" t="str">
        <f t="shared" si="1"/>
        <v/>
      </c>
      <c r="O99" s="30"/>
      <c r="P99" s="113"/>
      <c r="Q99" s="18"/>
      <c r="R99" s="18"/>
      <c r="S99" s="18"/>
      <c r="T99" s="18"/>
      <c r="U99" s="18"/>
      <c r="V99" s="18"/>
    </row>
    <row r="100" spans="1:22" s="24" customFormat="1" ht="24" customHeight="1" x14ac:dyDescent="0.2">
      <c r="A100" s="95"/>
      <c r="B100" s="74"/>
      <c r="C100" s="74"/>
      <c r="D100" s="179"/>
      <c r="E100" s="180"/>
      <c r="F100" s="180"/>
      <c r="G100" s="180"/>
      <c r="H100" s="180"/>
      <c r="I100" s="180"/>
      <c r="J100" s="180"/>
      <c r="K100" s="180"/>
      <c r="L100" s="181"/>
      <c r="M100" s="107"/>
      <c r="N100" s="106" t="str">
        <f t="shared" si="1"/>
        <v/>
      </c>
      <c r="O100" s="30"/>
      <c r="P100" s="113"/>
      <c r="Q100" s="18"/>
      <c r="R100" s="18"/>
      <c r="S100" s="18"/>
      <c r="T100" s="18"/>
      <c r="U100" s="18"/>
      <c r="V100" s="18"/>
    </row>
    <row r="101" spans="1:22" s="24" customFormat="1" ht="24" customHeight="1" x14ac:dyDescent="0.2">
      <c r="A101" s="95"/>
      <c r="B101" s="74"/>
      <c r="C101" s="74"/>
      <c r="D101" s="179"/>
      <c r="E101" s="180"/>
      <c r="F101" s="180"/>
      <c r="G101" s="180"/>
      <c r="H101" s="180"/>
      <c r="I101" s="180"/>
      <c r="J101" s="180"/>
      <c r="K101" s="180"/>
      <c r="L101" s="181"/>
      <c r="M101" s="107"/>
      <c r="N101" s="106" t="str">
        <f t="shared" si="1"/>
        <v/>
      </c>
      <c r="O101" s="30"/>
      <c r="P101" s="113"/>
      <c r="Q101" s="18"/>
      <c r="R101" s="18"/>
      <c r="S101" s="18"/>
      <c r="T101" s="18"/>
      <c r="U101" s="18"/>
      <c r="V101" s="18"/>
    </row>
    <row r="102" spans="1:22" s="24" customFormat="1" ht="24" customHeight="1" x14ac:dyDescent="0.2">
      <c r="A102" s="95"/>
      <c r="B102" s="74"/>
      <c r="C102" s="74"/>
      <c r="D102" s="179"/>
      <c r="E102" s="180"/>
      <c r="F102" s="180"/>
      <c r="G102" s="180"/>
      <c r="H102" s="180"/>
      <c r="I102" s="180"/>
      <c r="J102" s="180"/>
      <c r="K102" s="180"/>
      <c r="L102" s="181"/>
      <c r="M102" s="107"/>
      <c r="N102" s="106" t="str">
        <f t="shared" si="1"/>
        <v/>
      </c>
      <c r="O102" s="30"/>
      <c r="P102" s="113"/>
      <c r="Q102" s="18"/>
      <c r="R102" s="18"/>
      <c r="S102" s="18"/>
      <c r="T102" s="18"/>
      <c r="U102" s="18"/>
      <c r="V102" s="18"/>
    </row>
    <row r="103" spans="1:22" s="24" customFormat="1" ht="24" customHeight="1" x14ac:dyDescent="0.2">
      <c r="A103" s="95"/>
      <c r="B103" s="74"/>
      <c r="C103" s="74"/>
      <c r="D103" s="179"/>
      <c r="E103" s="180"/>
      <c r="F103" s="180"/>
      <c r="G103" s="180"/>
      <c r="H103" s="180"/>
      <c r="I103" s="180"/>
      <c r="J103" s="180"/>
      <c r="K103" s="180"/>
      <c r="L103" s="181"/>
      <c r="M103" s="107"/>
      <c r="N103" s="106" t="str">
        <f t="shared" si="1"/>
        <v/>
      </c>
      <c r="O103" s="30"/>
      <c r="P103" s="113"/>
      <c r="Q103" s="18"/>
      <c r="R103" s="18"/>
      <c r="S103" s="18"/>
      <c r="T103" s="18"/>
      <c r="U103" s="18"/>
      <c r="V103" s="18"/>
    </row>
    <row r="104" spans="1:22" s="27" customFormat="1" ht="6" customHeight="1" x14ac:dyDescent="0.2">
      <c r="A104" s="119"/>
      <c r="B104" s="10"/>
      <c r="C104" s="10"/>
      <c r="D104" s="10"/>
      <c r="E104" s="1"/>
      <c r="F104" s="1"/>
      <c r="G104" s="1"/>
      <c r="H104" s="1"/>
      <c r="I104" s="1"/>
      <c r="J104" s="1"/>
      <c r="K104" s="10"/>
      <c r="L104" s="10"/>
      <c r="M104" s="10"/>
      <c r="N104"/>
      <c r="O104" s="1"/>
      <c r="P104" s="125"/>
      <c r="Q104" s="19"/>
      <c r="R104" s="19"/>
      <c r="S104" s="19"/>
      <c r="T104" s="19"/>
      <c r="U104" s="19"/>
      <c r="V104" s="19"/>
    </row>
    <row r="105" spans="1:22" s="23" customFormat="1" ht="21" customHeight="1" x14ac:dyDescent="0.2">
      <c r="A105" s="123"/>
      <c r="B105" s="212" t="s">
        <v>79</v>
      </c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4"/>
      <c r="P105" s="131"/>
      <c r="Q105" s="22"/>
      <c r="R105" s="22"/>
      <c r="S105" s="22"/>
      <c r="T105" s="22"/>
      <c r="U105" s="22"/>
      <c r="V105" s="22"/>
    </row>
    <row r="106" spans="1:22" s="24" customFormat="1" ht="12.75" customHeight="1" x14ac:dyDescent="0.2">
      <c r="A106" s="119"/>
      <c r="B106" s="15" t="str">
        <f>B57</f>
        <v>FAPESP, SEPTEMBER, 2013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2</v>
      </c>
      <c r="P106" s="124"/>
      <c r="Q106" s="18"/>
      <c r="R106" s="18"/>
      <c r="S106" s="18"/>
      <c r="T106" s="18"/>
      <c r="U106" s="18"/>
      <c r="V106" s="18"/>
    </row>
    <row r="107" spans="1:22" s="33" customFormat="1" ht="12.75" customHeight="1" x14ac:dyDescent="0.2">
      <c r="A107" s="94"/>
      <c r="B107" s="34"/>
      <c r="C107" s="34"/>
      <c r="D107" s="34"/>
      <c r="J107" s="34"/>
      <c r="P107" s="94"/>
    </row>
    <row r="108" spans="1:22" s="33" customFormat="1" ht="12.75" customHeight="1" x14ac:dyDescent="0.2">
      <c r="A108" s="94"/>
      <c r="B108" s="34"/>
      <c r="C108" s="34"/>
      <c r="D108" s="34"/>
      <c r="J108" s="34"/>
      <c r="P108" s="94"/>
    </row>
    <row r="109" spans="1:22" s="33" customFormat="1" ht="12.75" customHeight="1" x14ac:dyDescent="0.2">
      <c r="A109" s="94"/>
      <c r="B109" s="34"/>
      <c r="C109" s="34"/>
      <c r="D109" s="34"/>
      <c r="J109" s="34"/>
      <c r="P109" s="94"/>
    </row>
    <row r="110" spans="1:22" s="33" customFormat="1" ht="12.75" customHeight="1" x14ac:dyDescent="0.2">
      <c r="A110" s="94"/>
      <c r="B110" s="34"/>
      <c r="C110" s="34"/>
      <c r="D110" s="34"/>
      <c r="J110" s="34"/>
      <c r="P110" s="94"/>
    </row>
    <row r="111" spans="1:22" s="33" customFormat="1" ht="12.75" customHeight="1" x14ac:dyDescent="0.2">
      <c r="A111" s="94"/>
      <c r="B111" s="34"/>
      <c r="C111" s="34"/>
      <c r="D111" s="34"/>
      <c r="J111" s="34"/>
      <c r="P111" s="94"/>
    </row>
    <row r="112" spans="1:22" s="33" customFormat="1" ht="12.75" customHeight="1" x14ac:dyDescent="0.2">
      <c r="A112" s="94"/>
      <c r="B112" s="34"/>
      <c r="C112" s="34"/>
      <c r="D112" s="34"/>
      <c r="J112" s="34"/>
      <c r="P112" s="94"/>
    </row>
    <row r="113" spans="1:16" s="33" customFormat="1" ht="12.75" customHeight="1" x14ac:dyDescent="0.2">
      <c r="A113" s="94"/>
      <c r="B113" s="34"/>
      <c r="C113" s="34"/>
      <c r="D113" s="34"/>
      <c r="J113" s="34"/>
      <c r="P113" s="94"/>
    </row>
    <row r="114" spans="1:16" s="33" customFormat="1" ht="12.75" customHeight="1" x14ac:dyDescent="0.2">
      <c r="A114" s="94"/>
      <c r="B114" s="34"/>
      <c r="C114" s="34"/>
      <c r="D114" s="34"/>
      <c r="J114" s="34"/>
      <c r="P114" s="94"/>
    </row>
    <row r="115" spans="1:16" s="33" customFormat="1" ht="12.75" customHeight="1" x14ac:dyDescent="0.2">
      <c r="A115" s="94"/>
      <c r="B115" s="34"/>
      <c r="C115" s="34"/>
      <c r="D115" s="34"/>
      <c r="J115" s="34"/>
      <c r="P115" s="94"/>
    </row>
    <row r="116" spans="1:16" s="33" customFormat="1" ht="12.75" customHeight="1" x14ac:dyDescent="0.2">
      <c r="A116" s="94"/>
      <c r="B116" s="34"/>
      <c r="C116" s="34"/>
      <c r="D116" s="34"/>
      <c r="J116" s="34"/>
      <c r="P116" s="94"/>
    </row>
    <row r="117" spans="1:16" s="33" customFormat="1" ht="12.75" customHeight="1" x14ac:dyDescent="0.2">
      <c r="A117" s="94"/>
      <c r="B117" s="34"/>
      <c r="C117" s="34"/>
      <c r="D117" s="34"/>
      <c r="J117" s="34"/>
      <c r="P117" s="94"/>
    </row>
    <row r="118" spans="1:16" s="33" customFormat="1" ht="12.75" customHeight="1" x14ac:dyDescent="0.2">
      <c r="A118" s="94"/>
      <c r="B118" s="34"/>
      <c r="C118" s="34"/>
      <c r="D118" s="34"/>
      <c r="J118" s="34"/>
      <c r="P118" s="94"/>
    </row>
    <row r="119" spans="1:16" s="33" customFormat="1" ht="12.75" customHeight="1" x14ac:dyDescent="0.2">
      <c r="A119" s="94"/>
      <c r="B119" s="34"/>
      <c r="C119" s="34"/>
      <c r="D119" s="34"/>
      <c r="J119" s="34"/>
      <c r="P119" s="94"/>
    </row>
    <row r="120" spans="1:16" s="33" customFormat="1" ht="12.75" customHeight="1" x14ac:dyDescent="0.2">
      <c r="A120" s="94"/>
      <c r="B120" s="34"/>
      <c r="C120" s="34"/>
      <c r="D120" s="34"/>
      <c r="J120" s="34"/>
      <c r="P120" s="94"/>
    </row>
    <row r="121" spans="1:16" s="33" customFormat="1" ht="12.75" customHeight="1" x14ac:dyDescent="0.2">
      <c r="A121" s="94"/>
      <c r="B121" s="34"/>
      <c r="C121" s="34"/>
      <c r="D121" s="34"/>
      <c r="J121" s="34"/>
      <c r="P121" s="94"/>
    </row>
    <row r="122" spans="1:16" s="33" customFormat="1" ht="12.75" customHeight="1" x14ac:dyDescent="0.2">
      <c r="A122" s="94"/>
      <c r="B122" s="34"/>
      <c r="C122" s="34"/>
      <c r="D122" s="34"/>
      <c r="J122" s="34"/>
      <c r="P122" s="94"/>
    </row>
    <row r="123" spans="1:16" s="33" customFormat="1" ht="12.75" customHeight="1" x14ac:dyDescent="0.2">
      <c r="A123" s="94"/>
      <c r="B123" s="34"/>
      <c r="C123" s="34"/>
      <c r="D123" s="34"/>
      <c r="J123" s="34"/>
      <c r="P123" s="94"/>
    </row>
    <row r="124" spans="1:16" s="33" customFormat="1" ht="12.75" customHeight="1" x14ac:dyDescent="0.2">
      <c r="A124" s="94"/>
      <c r="B124" s="34"/>
      <c r="C124" s="34"/>
      <c r="D124" s="34"/>
      <c r="J124" s="34"/>
      <c r="P124" s="94"/>
    </row>
    <row r="125" spans="1:16" s="33" customFormat="1" ht="12.75" customHeight="1" x14ac:dyDescent="0.2">
      <c r="A125" s="94"/>
      <c r="B125" s="34"/>
      <c r="C125" s="34"/>
      <c r="D125" s="34"/>
      <c r="J125" s="34"/>
      <c r="P125" s="94"/>
    </row>
    <row r="126" spans="1:16" s="33" customFormat="1" ht="12.75" customHeight="1" x14ac:dyDescent="0.2">
      <c r="A126" s="94"/>
      <c r="B126" s="34"/>
      <c r="C126" s="34"/>
      <c r="D126" s="34"/>
      <c r="J126" s="34"/>
      <c r="P126" s="94"/>
    </row>
    <row r="127" spans="1:16" s="33" customFormat="1" ht="12.75" customHeight="1" x14ac:dyDescent="0.2">
      <c r="A127" s="94"/>
      <c r="B127" s="34"/>
      <c r="C127" s="34"/>
      <c r="D127" s="34"/>
      <c r="J127" s="34"/>
      <c r="P127" s="94"/>
    </row>
    <row r="128" spans="1:16" s="33" customFormat="1" ht="12.75" customHeight="1" x14ac:dyDescent="0.2">
      <c r="A128" s="94"/>
      <c r="B128" s="34"/>
      <c r="C128" s="34"/>
      <c r="D128" s="34"/>
      <c r="J128" s="34"/>
      <c r="P128" s="94"/>
    </row>
    <row r="129" spans="1:16" s="33" customFormat="1" ht="12.75" customHeight="1" x14ac:dyDescent="0.2">
      <c r="A129" s="94"/>
      <c r="B129" s="34"/>
      <c r="C129" s="34"/>
      <c r="D129" s="34"/>
      <c r="J129" s="34"/>
      <c r="P129" s="94"/>
    </row>
    <row r="130" spans="1:16" s="33" customFormat="1" ht="12.75" customHeight="1" x14ac:dyDescent="0.2">
      <c r="A130" s="94"/>
      <c r="B130" s="34"/>
      <c r="C130" s="34"/>
      <c r="D130" s="34"/>
      <c r="J130" s="34"/>
      <c r="P130" s="94"/>
    </row>
    <row r="131" spans="1:16" s="33" customFormat="1" ht="12.75" customHeight="1" x14ac:dyDescent="0.2">
      <c r="A131" s="94"/>
      <c r="B131" s="34"/>
      <c r="C131" s="34"/>
      <c r="D131" s="34"/>
      <c r="J131" s="34"/>
      <c r="P131" s="94"/>
    </row>
    <row r="132" spans="1:16" s="33" customFormat="1" ht="12.75" customHeight="1" x14ac:dyDescent="0.2">
      <c r="A132" s="94"/>
      <c r="B132" s="34"/>
      <c r="C132" s="34"/>
      <c r="D132" s="34"/>
      <c r="J132" s="34"/>
      <c r="P132" s="94"/>
    </row>
    <row r="133" spans="1:16" s="33" customFormat="1" ht="12.75" customHeight="1" x14ac:dyDescent="0.2">
      <c r="A133" s="94"/>
      <c r="B133" s="34"/>
      <c r="C133" s="34"/>
      <c r="D133" s="34"/>
      <c r="J133" s="34"/>
      <c r="P133" s="94"/>
    </row>
    <row r="134" spans="1:16" s="33" customFormat="1" ht="12.75" customHeight="1" x14ac:dyDescent="0.2">
      <c r="A134" s="94"/>
      <c r="B134" s="34"/>
      <c r="C134" s="34"/>
      <c r="D134" s="34"/>
      <c r="J134" s="34"/>
      <c r="P134" s="94"/>
    </row>
    <row r="135" spans="1:16" s="33" customFormat="1" ht="12.75" customHeight="1" x14ac:dyDescent="0.2">
      <c r="A135" s="94"/>
      <c r="B135" s="34"/>
      <c r="C135" s="34"/>
      <c r="D135" s="34"/>
      <c r="J135" s="34"/>
      <c r="P135" s="94"/>
    </row>
    <row r="136" spans="1:16" s="33" customFormat="1" ht="12.75" customHeight="1" x14ac:dyDescent="0.2">
      <c r="A136" s="94"/>
      <c r="B136" s="34"/>
      <c r="C136" s="34"/>
      <c r="D136" s="34"/>
      <c r="J136" s="34"/>
      <c r="P136" s="94"/>
    </row>
    <row r="137" spans="1:16" s="33" customFormat="1" ht="12.75" customHeight="1" x14ac:dyDescent="0.2">
      <c r="A137" s="94"/>
      <c r="B137" s="34"/>
      <c r="C137" s="34"/>
      <c r="D137" s="34"/>
      <c r="J137" s="34"/>
      <c r="P137" s="94"/>
    </row>
    <row r="138" spans="1:16" s="33" customFormat="1" ht="12.75" customHeight="1" x14ac:dyDescent="0.2">
      <c r="A138" s="94"/>
      <c r="B138" s="34"/>
      <c r="C138" s="34"/>
      <c r="D138" s="34"/>
      <c r="J138" s="34"/>
      <c r="P138" s="94"/>
    </row>
    <row r="139" spans="1:16" s="33" customFormat="1" ht="12.75" customHeight="1" x14ac:dyDescent="0.2">
      <c r="A139" s="94"/>
      <c r="B139" s="34"/>
      <c r="C139" s="34"/>
      <c r="D139" s="34"/>
      <c r="J139" s="34"/>
      <c r="P139" s="94"/>
    </row>
    <row r="140" spans="1:16" s="33" customFormat="1" ht="12.75" customHeight="1" x14ac:dyDescent="0.2">
      <c r="A140" s="94"/>
      <c r="B140" s="34"/>
      <c r="C140" s="34"/>
      <c r="D140" s="34"/>
      <c r="J140" s="34"/>
      <c r="P140" s="94"/>
    </row>
    <row r="141" spans="1:16" s="33" customFormat="1" ht="12.75" customHeight="1" x14ac:dyDescent="0.2">
      <c r="A141" s="94"/>
      <c r="B141" s="34"/>
      <c r="C141" s="34"/>
      <c r="D141" s="34"/>
      <c r="J141" s="34"/>
      <c r="P141" s="94"/>
    </row>
    <row r="142" spans="1:16" s="33" customFormat="1" ht="12.75" customHeight="1" x14ac:dyDescent="0.2">
      <c r="A142" s="94"/>
      <c r="B142" s="34"/>
      <c r="C142" s="34"/>
      <c r="D142" s="34"/>
      <c r="J142" s="34"/>
      <c r="P142" s="94"/>
    </row>
    <row r="143" spans="1:16" s="33" customFormat="1" ht="12.75" customHeight="1" x14ac:dyDescent="0.2">
      <c r="A143" s="94"/>
      <c r="B143" s="34"/>
      <c r="C143" s="34"/>
      <c r="D143" s="34"/>
      <c r="J143" s="34"/>
      <c r="P143" s="94"/>
    </row>
    <row r="144" spans="1:16" s="33" customFormat="1" ht="12.75" customHeight="1" x14ac:dyDescent="0.2">
      <c r="A144" s="94"/>
      <c r="B144" s="34"/>
      <c r="C144" s="34"/>
      <c r="D144" s="34"/>
      <c r="J144" s="34"/>
      <c r="P144" s="94"/>
    </row>
    <row r="145" spans="1:16" s="33" customFormat="1" ht="12.75" customHeight="1" x14ac:dyDescent="0.2">
      <c r="A145" s="94"/>
      <c r="B145" s="34"/>
      <c r="C145" s="34"/>
      <c r="D145" s="34"/>
      <c r="J145" s="34"/>
      <c r="P145" s="94"/>
    </row>
    <row r="146" spans="1:16" s="33" customFormat="1" ht="12.75" customHeight="1" x14ac:dyDescent="0.2">
      <c r="A146" s="94"/>
      <c r="B146" s="34"/>
      <c r="C146" s="34"/>
      <c r="D146" s="34"/>
      <c r="J146" s="34"/>
      <c r="P146" s="94"/>
    </row>
    <row r="147" spans="1:16" s="33" customFormat="1" ht="12.75" customHeight="1" x14ac:dyDescent="0.2">
      <c r="A147" s="94"/>
      <c r="B147" s="34"/>
      <c r="C147" s="34"/>
      <c r="D147" s="34"/>
      <c r="J147" s="34"/>
      <c r="P147" s="94"/>
    </row>
    <row r="148" spans="1:16" s="33" customFormat="1" ht="12.75" customHeight="1" x14ac:dyDescent="0.2">
      <c r="A148" s="94"/>
      <c r="B148" s="34"/>
      <c r="C148" s="34"/>
      <c r="D148" s="34"/>
      <c r="J148" s="34"/>
      <c r="P148" s="94"/>
    </row>
    <row r="149" spans="1:16" s="33" customFormat="1" ht="12.75" customHeight="1" x14ac:dyDescent="0.2">
      <c r="A149" s="94"/>
      <c r="B149" s="34"/>
      <c r="C149" s="34"/>
      <c r="D149" s="34"/>
      <c r="J149" s="34"/>
      <c r="P149" s="94"/>
    </row>
    <row r="150" spans="1:16" s="33" customFormat="1" ht="12.75" customHeight="1" x14ac:dyDescent="0.2">
      <c r="A150" s="94"/>
      <c r="B150" s="34"/>
      <c r="C150" s="34"/>
      <c r="D150" s="34"/>
      <c r="J150" s="34"/>
      <c r="P150" s="94"/>
    </row>
    <row r="151" spans="1:16" s="33" customFormat="1" ht="12.75" customHeight="1" x14ac:dyDescent="0.2">
      <c r="A151" s="94"/>
      <c r="B151" s="34"/>
      <c r="C151" s="34"/>
      <c r="D151" s="34"/>
      <c r="J151" s="34"/>
      <c r="P151" s="94"/>
    </row>
    <row r="152" spans="1:16" s="33" customFormat="1" ht="12.75" customHeight="1" x14ac:dyDescent="0.2">
      <c r="A152" s="94"/>
      <c r="B152" s="34"/>
      <c r="C152" s="34"/>
      <c r="D152" s="34"/>
      <c r="J152" s="34"/>
      <c r="P152" s="94"/>
    </row>
    <row r="153" spans="1:16" s="33" customFormat="1" ht="12.75" customHeight="1" x14ac:dyDescent="0.2">
      <c r="A153" s="94"/>
      <c r="B153" s="34"/>
      <c r="C153" s="34"/>
      <c r="D153" s="34"/>
      <c r="J153" s="34"/>
      <c r="P153" s="94"/>
    </row>
    <row r="154" spans="1:16" s="33" customFormat="1" ht="12.75" customHeight="1" x14ac:dyDescent="0.2">
      <c r="A154" s="94"/>
      <c r="B154" s="34"/>
      <c r="C154" s="34"/>
      <c r="D154" s="34"/>
      <c r="J154" s="34"/>
      <c r="P154" s="94"/>
    </row>
    <row r="155" spans="1:16" s="33" customFormat="1" ht="12.75" customHeight="1" x14ac:dyDescent="0.2">
      <c r="A155" s="94"/>
      <c r="B155" s="34"/>
      <c r="C155" s="34"/>
      <c r="D155" s="34"/>
      <c r="J155" s="34"/>
      <c r="P155" s="94"/>
    </row>
    <row r="156" spans="1:16" s="33" customFormat="1" ht="12.75" customHeight="1" x14ac:dyDescent="0.2">
      <c r="A156" s="94"/>
      <c r="B156" s="34"/>
      <c r="C156" s="34"/>
      <c r="D156" s="34"/>
      <c r="J156" s="34"/>
      <c r="P156" s="94"/>
    </row>
    <row r="157" spans="1:16" s="33" customFormat="1" ht="12.75" customHeight="1" x14ac:dyDescent="0.2">
      <c r="A157" s="94"/>
      <c r="B157" s="34"/>
      <c r="C157" s="34"/>
      <c r="D157" s="34"/>
      <c r="J157" s="34"/>
      <c r="P157" s="94"/>
    </row>
    <row r="158" spans="1:16" s="33" customFormat="1" ht="12.75" customHeight="1" x14ac:dyDescent="0.2">
      <c r="A158" s="94"/>
      <c r="B158" s="34"/>
      <c r="C158" s="34"/>
      <c r="D158" s="34"/>
      <c r="J158" s="34"/>
      <c r="P158" s="94"/>
    </row>
    <row r="159" spans="1:16" s="33" customFormat="1" ht="12.75" customHeight="1" x14ac:dyDescent="0.2">
      <c r="A159" s="94"/>
      <c r="B159" s="34"/>
      <c r="C159" s="34"/>
      <c r="D159" s="34"/>
      <c r="J159" s="34"/>
      <c r="P159" s="94"/>
    </row>
    <row r="160" spans="1:16" s="33" customFormat="1" ht="16.5" customHeight="1" x14ac:dyDescent="0.2">
      <c r="A160" s="94"/>
      <c r="B160" s="90" t="s">
        <v>32</v>
      </c>
      <c r="C160" s="34"/>
      <c r="D160" s="34"/>
      <c r="J160" s="34"/>
      <c r="P160" s="94"/>
    </row>
    <row r="161" spans="1:16" ht="16.5" customHeight="1" x14ac:dyDescent="0.25">
      <c r="B161" s="90" t="s">
        <v>33</v>
      </c>
    </row>
    <row r="162" spans="1:16" s="64" customFormat="1" ht="14.25" customHeight="1" x14ac:dyDescent="0.2">
      <c r="A162" s="133"/>
      <c r="B162" s="3"/>
      <c r="C162" s="3"/>
      <c r="D162" s="3"/>
      <c r="E162" s="14"/>
      <c r="F162" s="14"/>
      <c r="G162" s="14"/>
      <c r="H162" s="14"/>
      <c r="I162" s="14"/>
      <c r="J162" s="3"/>
      <c r="K162" s="14"/>
      <c r="L162" s="14"/>
      <c r="M162" s="14"/>
      <c r="N162" s="14"/>
      <c r="O162" s="14"/>
      <c r="P162" s="133"/>
    </row>
    <row r="163" spans="1:16" s="64" customFormat="1" ht="14.25" customHeight="1" x14ac:dyDescent="0.2">
      <c r="A163" s="133"/>
      <c r="B163" s="49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3"/>
    </row>
    <row r="164" spans="1:16" s="64" customFormat="1" ht="14.25" customHeight="1" x14ac:dyDescent="0.2">
      <c r="A164" s="133"/>
      <c r="B164" s="3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3"/>
    </row>
    <row r="165" spans="1:16" ht="12.75" customHeight="1" x14ac:dyDescent="0.2">
      <c r="B165" s="49"/>
      <c r="C165" s="148"/>
      <c r="D165" s="148"/>
      <c r="E165" s="148"/>
      <c r="F165" s="149"/>
      <c r="G165" s="149"/>
      <c r="H165" s="149"/>
      <c r="I165" s="149"/>
      <c r="J165" s="149"/>
      <c r="K165" s="149"/>
      <c r="L165" s="149"/>
      <c r="M165" s="148"/>
      <c r="N165" s="149"/>
      <c r="O165" s="150"/>
      <c r="P165" s="14"/>
    </row>
    <row r="166" spans="1:16" ht="12.75" customHeight="1" x14ac:dyDescent="0.2">
      <c r="B166" s="199" t="s">
        <v>52</v>
      </c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</row>
    <row r="167" spans="1:16" ht="12.75" customHeight="1" x14ac:dyDescent="0.2">
      <c r="B167" s="199" t="s">
        <v>53</v>
      </c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</row>
    <row r="168" spans="1:16" ht="12.75" customHeight="1" x14ac:dyDescent="0.2"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14"/>
    </row>
    <row r="169" spans="1:16" ht="20.25" customHeight="1" x14ac:dyDescent="0.2">
      <c r="B169" s="243" t="s">
        <v>7</v>
      </c>
      <c r="C169" s="244"/>
      <c r="D169" s="244"/>
      <c r="E169" s="244"/>
      <c r="F169" s="244"/>
      <c r="G169" s="244"/>
      <c r="H169" s="244"/>
      <c r="I169" s="244"/>
      <c r="J169" s="244"/>
      <c r="K169" s="244"/>
      <c r="L169" s="244"/>
      <c r="M169" s="244"/>
      <c r="N169" s="244"/>
      <c r="O169" s="245"/>
      <c r="P169" s="29"/>
    </row>
    <row r="170" spans="1:16" ht="12.75" customHeight="1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58"/>
      <c r="M170" s="58"/>
      <c r="N170" s="58"/>
      <c r="O170" s="58"/>
      <c r="P170" s="58"/>
    </row>
    <row r="171" spans="1:16" ht="12.75" customHeight="1" x14ac:dyDescent="0.2">
      <c r="B171" s="246" t="s">
        <v>67</v>
      </c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166"/>
    </row>
    <row r="172" spans="1:16" ht="12.75" customHeight="1" x14ac:dyDescent="0.2"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166"/>
    </row>
    <row r="173" spans="1:16" ht="12.75" customHeight="1" x14ac:dyDescent="0.2">
      <c r="B173" s="59"/>
      <c r="K173" s="3"/>
      <c r="P173" s="14"/>
    </row>
    <row r="174" spans="1:16" ht="12.75" customHeight="1" x14ac:dyDescent="0.2">
      <c r="B174" s="59" t="s">
        <v>54</v>
      </c>
      <c r="K174" s="3"/>
      <c r="P174" s="14"/>
    </row>
    <row r="175" spans="1:16" ht="12.75" customHeight="1" x14ac:dyDescent="0.2">
      <c r="B175" s="59" t="s">
        <v>55</v>
      </c>
      <c r="K175" s="3"/>
      <c r="P175" s="14"/>
    </row>
    <row r="176" spans="1:16" ht="12.75" customHeight="1" x14ac:dyDescent="0.2">
      <c r="B176" s="59" t="s">
        <v>56</v>
      </c>
      <c r="K176" s="3"/>
      <c r="P176" s="14"/>
    </row>
    <row r="177" spans="1:16" ht="12.75" customHeight="1" x14ac:dyDescent="0.2">
      <c r="B177" s="59" t="s">
        <v>57</v>
      </c>
      <c r="K177" s="3"/>
      <c r="P177" s="14"/>
    </row>
    <row r="178" spans="1:16" ht="12.75" customHeight="1" x14ac:dyDescent="0.2">
      <c r="B178" s="59" t="s">
        <v>58</v>
      </c>
      <c r="K178" s="3"/>
      <c r="P178" s="14"/>
    </row>
    <row r="179" spans="1:16" ht="12.75" customHeight="1" x14ac:dyDescent="0.2">
      <c r="B179" s="59" t="s">
        <v>59</v>
      </c>
      <c r="K179" s="3"/>
      <c r="P179" s="14"/>
    </row>
    <row r="180" spans="1:16" ht="12.75" customHeight="1" x14ac:dyDescent="0.2">
      <c r="B180" s="14"/>
      <c r="C180" s="14"/>
      <c r="D180" s="14"/>
      <c r="J180" s="14"/>
      <c r="O180" s="6"/>
      <c r="P180" s="6"/>
    </row>
    <row r="181" spans="1:16" ht="12.75" customHeight="1" x14ac:dyDescent="0.2">
      <c r="B181" s="151" t="s">
        <v>60</v>
      </c>
      <c r="C181" s="152"/>
      <c r="D181" s="152"/>
      <c r="E181" s="6"/>
      <c r="F181" s="6"/>
      <c r="G181" s="6"/>
      <c r="H181" s="6"/>
      <c r="I181" s="6"/>
      <c r="J181" s="152"/>
      <c r="K181" s="152"/>
      <c r="L181" s="6"/>
      <c r="M181" s="6"/>
      <c r="N181" s="6"/>
      <c r="O181" s="58"/>
      <c r="P181" s="58"/>
    </row>
    <row r="182" spans="1:16" ht="12.75" customHeight="1" x14ac:dyDescent="0.2">
      <c r="B182" s="56" t="s">
        <v>61</v>
      </c>
      <c r="C182" s="24"/>
      <c r="D182" s="24"/>
      <c r="E182" s="58"/>
      <c r="F182" s="58"/>
      <c r="G182" s="58"/>
      <c r="H182" s="58"/>
      <c r="I182" s="58"/>
      <c r="J182" s="24"/>
      <c r="K182" s="24"/>
      <c r="L182" s="58"/>
      <c r="M182" s="58"/>
      <c r="N182" s="58"/>
      <c r="O182" s="58"/>
      <c r="P182" s="58"/>
    </row>
    <row r="183" spans="1:16" ht="12.75" customHeight="1" x14ac:dyDescent="0.2">
      <c r="B183" s="56" t="s">
        <v>62</v>
      </c>
      <c r="C183" s="24"/>
      <c r="D183" s="24"/>
      <c r="E183" s="58"/>
      <c r="F183" s="58"/>
      <c r="G183" s="58"/>
      <c r="H183" s="58"/>
      <c r="I183" s="58"/>
      <c r="J183" s="24"/>
      <c r="K183" s="24"/>
      <c r="L183" s="58"/>
      <c r="M183" s="58"/>
      <c r="N183" s="58"/>
      <c r="O183" s="58"/>
      <c r="P183" s="58"/>
    </row>
    <row r="184" spans="1:16" ht="12.75" customHeight="1" x14ac:dyDescent="0.2">
      <c r="B184" s="151" t="s">
        <v>63</v>
      </c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</row>
    <row r="185" spans="1:16" ht="12.75" customHeight="1" x14ac:dyDescent="0.2">
      <c r="B185" s="9"/>
      <c r="C185" s="154"/>
      <c r="D185" s="10"/>
      <c r="E185" s="154"/>
      <c r="F185" s="155"/>
      <c r="G185" s="155"/>
      <c r="H185" s="155"/>
      <c r="I185" s="155"/>
      <c r="J185" s="155"/>
      <c r="K185" s="155"/>
      <c r="L185" s="155"/>
      <c r="M185" s="154"/>
      <c r="N185" s="155"/>
      <c r="O185" s="155"/>
      <c r="P185" s="1"/>
    </row>
    <row r="186" spans="1:16" s="64" customFormat="1" ht="12.75" customHeight="1" x14ac:dyDescent="0.2">
      <c r="A186" s="94"/>
      <c r="B186" s="241" t="s">
        <v>0</v>
      </c>
      <c r="C186" s="241" t="s">
        <v>5</v>
      </c>
      <c r="D186" s="235" t="s">
        <v>6</v>
      </c>
      <c r="E186" s="236"/>
      <c r="F186" s="236"/>
      <c r="G186" s="236"/>
      <c r="H186" s="236"/>
      <c r="I186" s="236"/>
      <c r="J186" s="236"/>
      <c r="K186" s="236"/>
      <c r="L186" s="237"/>
      <c r="M186" s="241" t="s">
        <v>2</v>
      </c>
      <c r="N186" s="241" t="s">
        <v>3</v>
      </c>
      <c r="O186" s="241" t="s">
        <v>1</v>
      </c>
      <c r="P186" s="164"/>
    </row>
    <row r="187" spans="1:16" s="64" customFormat="1" ht="12.75" customHeight="1" x14ac:dyDescent="0.2">
      <c r="A187" s="94"/>
      <c r="B187" s="242"/>
      <c r="C187" s="242"/>
      <c r="D187" s="238"/>
      <c r="E187" s="239"/>
      <c r="F187" s="239"/>
      <c r="G187" s="239"/>
      <c r="H187" s="239"/>
      <c r="I187" s="239"/>
      <c r="J187" s="239"/>
      <c r="K187" s="239"/>
      <c r="L187" s="240"/>
      <c r="M187" s="242"/>
      <c r="N187" s="242"/>
      <c r="O187" s="242"/>
      <c r="P187" s="164"/>
    </row>
    <row r="188" spans="1:16" s="64" customFormat="1" ht="15.75" customHeight="1" x14ac:dyDescent="0.2">
      <c r="A188" s="94"/>
      <c r="B188" s="146">
        <v>1</v>
      </c>
      <c r="C188" s="156">
        <v>1</v>
      </c>
      <c r="D188" s="232" t="s">
        <v>64</v>
      </c>
      <c r="E188" s="233"/>
      <c r="F188" s="233"/>
      <c r="G188" s="233"/>
      <c r="H188" s="233"/>
      <c r="I188" s="233"/>
      <c r="J188" s="233"/>
      <c r="K188" s="233"/>
      <c r="L188" s="234"/>
      <c r="M188" s="78">
        <v>4000</v>
      </c>
      <c r="N188" s="157">
        <f>M188*C188</f>
        <v>4000</v>
      </c>
      <c r="O188" s="158"/>
      <c r="P188" s="164"/>
    </row>
    <row r="189" spans="1:16" s="64" customFormat="1" ht="15.75" customHeight="1" x14ac:dyDescent="0.2">
      <c r="A189" s="94"/>
      <c r="B189" s="146">
        <v>2</v>
      </c>
      <c r="C189" s="60">
        <v>30</v>
      </c>
      <c r="D189" s="195" t="s">
        <v>65</v>
      </c>
      <c r="E189" s="196"/>
      <c r="F189" s="196"/>
      <c r="G189" s="196"/>
      <c r="H189" s="196"/>
      <c r="I189" s="196"/>
      <c r="J189" s="196"/>
      <c r="K189" s="196"/>
      <c r="L189" s="197"/>
      <c r="M189" s="78">
        <v>240</v>
      </c>
      <c r="N189" s="157">
        <f>M189*C189</f>
        <v>7200</v>
      </c>
      <c r="O189" s="158"/>
      <c r="P189" s="164"/>
    </row>
    <row r="190" spans="1:16" s="64" customFormat="1" ht="15.75" customHeight="1" x14ac:dyDescent="0.2">
      <c r="A190" s="94"/>
      <c r="B190" s="146">
        <v>3</v>
      </c>
      <c r="C190" s="60">
        <v>1</v>
      </c>
      <c r="D190" s="195" t="s">
        <v>66</v>
      </c>
      <c r="E190" s="196"/>
      <c r="F190" s="196"/>
      <c r="G190" s="196"/>
      <c r="H190" s="196"/>
      <c r="I190" s="196"/>
      <c r="J190" s="196"/>
      <c r="K190" s="196"/>
      <c r="L190" s="197"/>
      <c r="M190" s="78">
        <v>600</v>
      </c>
      <c r="N190" s="157">
        <f>M190*C190</f>
        <v>600</v>
      </c>
      <c r="O190" s="158"/>
      <c r="P190" s="164"/>
    </row>
    <row r="191" spans="1:16" s="64" customFormat="1" ht="15.75" customHeight="1" x14ac:dyDescent="0.2">
      <c r="A191" s="94"/>
      <c r="B191" s="230"/>
      <c r="C191" s="231"/>
      <c r="D191" s="231"/>
      <c r="E191" s="159"/>
      <c r="F191" s="160"/>
      <c r="G191" s="160"/>
      <c r="H191" s="160"/>
      <c r="I191" s="160"/>
      <c r="J191" s="160"/>
      <c r="K191" s="160"/>
      <c r="L191" s="160"/>
      <c r="M191" s="161" t="s">
        <v>4</v>
      </c>
      <c r="N191" s="162">
        <f>SUM(N188:N190)</f>
        <v>11800</v>
      </c>
      <c r="O191" s="158"/>
      <c r="P191" s="164"/>
    </row>
    <row r="192" spans="1:16" ht="4.5" customHeight="1" x14ac:dyDescent="0.2"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4"/>
    </row>
    <row r="193" spans="2:16" ht="18" customHeight="1" x14ac:dyDescent="0.2">
      <c r="B193" s="212" t="s">
        <v>11</v>
      </c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4"/>
      <c r="P193" s="165"/>
    </row>
    <row r="194" spans="2:16" ht="12.75" customHeight="1" x14ac:dyDescent="0.2">
      <c r="K194" s="3"/>
      <c r="P194" s="64"/>
    </row>
    <row r="195" spans="2:16" ht="12.75" customHeight="1" x14ac:dyDescent="0.2">
      <c r="B195" s="24"/>
      <c r="C195" s="148"/>
      <c r="D195" s="148"/>
      <c r="E195" s="148"/>
      <c r="F195" s="149"/>
      <c r="G195" s="149"/>
      <c r="H195" s="149"/>
      <c r="I195" s="149"/>
      <c r="J195" s="149"/>
      <c r="K195" s="149"/>
      <c r="L195" s="149"/>
      <c r="M195" s="148"/>
      <c r="N195" s="149"/>
      <c r="O195" s="150"/>
      <c r="P195" s="14"/>
    </row>
    <row r="196" spans="2:16" ht="12.75" customHeight="1" x14ac:dyDescent="0.2">
      <c r="B196" s="24"/>
      <c r="C196" s="148"/>
      <c r="D196" s="148"/>
      <c r="E196" s="148"/>
      <c r="F196" s="149"/>
      <c r="G196" s="149"/>
      <c r="H196" s="149"/>
      <c r="I196" s="149"/>
      <c r="J196" s="149"/>
      <c r="K196" s="149"/>
      <c r="L196" s="149"/>
      <c r="M196" s="148"/>
      <c r="N196" s="149"/>
      <c r="O196" s="150"/>
      <c r="P196" s="14"/>
    </row>
    <row r="197" spans="2:16" ht="12.75" customHeight="1" x14ac:dyDescent="0.2">
      <c r="B197" s="24"/>
      <c r="C197" s="148"/>
      <c r="D197" s="148"/>
      <c r="E197" s="148"/>
      <c r="F197" s="149"/>
      <c r="G197" s="149"/>
      <c r="H197" s="149"/>
      <c r="I197" s="149"/>
      <c r="J197" s="149"/>
      <c r="K197" s="149"/>
      <c r="L197" s="149"/>
      <c r="M197" s="148"/>
      <c r="N197" s="149"/>
      <c r="O197" s="150"/>
      <c r="P197" s="14"/>
    </row>
    <row r="198" spans="2:16" ht="12.75" customHeight="1" x14ac:dyDescent="0.2">
      <c r="B198" s="24"/>
      <c r="C198" s="148"/>
      <c r="D198" s="148"/>
      <c r="E198" s="148"/>
      <c r="F198" s="149"/>
      <c r="G198" s="149"/>
      <c r="H198" s="149"/>
      <c r="I198" s="149"/>
      <c r="J198" s="149"/>
      <c r="K198" s="149"/>
      <c r="L198" s="149"/>
      <c r="M198" s="148"/>
      <c r="N198" s="149"/>
      <c r="O198" s="150"/>
      <c r="P198" s="14"/>
    </row>
    <row r="199" spans="2:16" ht="12.75" customHeight="1" x14ac:dyDescent="0.2">
      <c r="B199" s="24"/>
      <c r="C199" s="148"/>
      <c r="D199" s="148"/>
      <c r="E199" s="148"/>
      <c r="F199" s="149"/>
      <c r="G199" s="149"/>
      <c r="H199" s="149"/>
      <c r="I199" s="149"/>
      <c r="J199" s="149"/>
      <c r="K199" s="149"/>
      <c r="L199" s="149"/>
      <c r="M199" s="148"/>
      <c r="N199" s="149"/>
      <c r="O199" s="150"/>
      <c r="P199" s="14"/>
    </row>
    <row r="200" spans="2:16" ht="12.75" customHeight="1" x14ac:dyDescent="0.2">
      <c r="B200" s="96">
        <f>B142</f>
        <v>0</v>
      </c>
      <c r="C200" s="148"/>
      <c r="D200" s="148"/>
      <c r="E200" s="148"/>
      <c r="F200" s="149"/>
      <c r="G200" s="149"/>
      <c r="H200" s="149"/>
      <c r="I200" s="149"/>
      <c r="J200" s="149"/>
      <c r="K200" s="149"/>
      <c r="L200" s="149"/>
      <c r="M200" s="148"/>
      <c r="N200" s="149"/>
      <c r="O200" s="150"/>
      <c r="P200" s="14"/>
    </row>
  </sheetData>
  <sheetProtection algorithmName="SHA-512" hashValue="N+2XRyXLmn6BNKcCNNjwLlW2L8BOtYGWxnG6OYk/DRDFC7X0RMBfYaiLLLuLiJxuIcJefUWcf7n/Lh4NtX742w==" saltValue="CA22mQ++F/YEX8QphP8Ssw==" spinCount="100000" sheet="1" objects="1" scenarios="1"/>
  <mergeCells count="108">
    <mergeCell ref="N2:O2"/>
    <mergeCell ref="B8:E8"/>
    <mergeCell ref="F8:O8"/>
    <mergeCell ref="B11:C11"/>
    <mergeCell ref="D11:F11"/>
    <mergeCell ref="D13:L13"/>
    <mergeCell ref="D14:L14"/>
    <mergeCell ref="B191:D191"/>
    <mergeCell ref="B193:O193"/>
    <mergeCell ref="D188:L188"/>
    <mergeCell ref="D189:L189"/>
    <mergeCell ref="D190:L190"/>
    <mergeCell ref="D186:L187"/>
    <mergeCell ref="B186:B187"/>
    <mergeCell ref="M186:M187"/>
    <mergeCell ref="C186:C187"/>
    <mergeCell ref="N186:N187"/>
    <mergeCell ref="O186:O187"/>
    <mergeCell ref="B169:O169"/>
    <mergeCell ref="B171:O172"/>
    <mergeCell ref="D15:L15"/>
    <mergeCell ref="D16:L16"/>
    <mergeCell ref="D17:L17"/>
    <mergeCell ref="D18:L18"/>
    <mergeCell ref="D19:L19"/>
    <mergeCell ref="D20:L20"/>
    <mergeCell ref="D21:L21"/>
    <mergeCell ref="D22:L22"/>
    <mergeCell ref="D23:L23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37:L37"/>
    <mergeCell ref="D38:L38"/>
    <mergeCell ref="D39:L39"/>
    <mergeCell ref="D40:L40"/>
    <mergeCell ref="D41:L41"/>
    <mergeCell ref="D51:L51"/>
    <mergeCell ref="D52:L52"/>
    <mergeCell ref="D53:L53"/>
    <mergeCell ref="D54:L54"/>
    <mergeCell ref="B56:O5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64:L64"/>
    <mergeCell ref="D65:L65"/>
    <mergeCell ref="D66:L66"/>
    <mergeCell ref="D67:L67"/>
    <mergeCell ref="D68:L68"/>
    <mergeCell ref="D69:L69"/>
    <mergeCell ref="D70:L70"/>
    <mergeCell ref="D71:L71"/>
    <mergeCell ref="D72:L72"/>
    <mergeCell ref="D86:L86"/>
    <mergeCell ref="D87:L87"/>
    <mergeCell ref="D88:L88"/>
    <mergeCell ref="D89:L89"/>
    <mergeCell ref="D90:L90"/>
    <mergeCell ref="D73:L73"/>
    <mergeCell ref="D74:L74"/>
    <mergeCell ref="D75:L75"/>
    <mergeCell ref="D76:L76"/>
    <mergeCell ref="D77:L77"/>
    <mergeCell ref="D78:L78"/>
    <mergeCell ref="D79:L79"/>
    <mergeCell ref="D80:L80"/>
    <mergeCell ref="D81:L81"/>
    <mergeCell ref="B167:P167"/>
    <mergeCell ref="B166:P166"/>
    <mergeCell ref="D63:L63"/>
    <mergeCell ref="D62:L62"/>
    <mergeCell ref="D61:L61"/>
    <mergeCell ref="D60:L60"/>
    <mergeCell ref="D91:L91"/>
    <mergeCell ref="D92:L92"/>
    <mergeCell ref="D93:L93"/>
    <mergeCell ref="D94:L94"/>
    <mergeCell ref="D101:L101"/>
    <mergeCell ref="D102:L102"/>
    <mergeCell ref="D103:L103"/>
    <mergeCell ref="B105:O105"/>
    <mergeCell ref="D95:L95"/>
    <mergeCell ref="D96:L96"/>
    <mergeCell ref="D97:L97"/>
    <mergeCell ref="D98:L98"/>
    <mergeCell ref="D99:L99"/>
    <mergeCell ref="D100:L100"/>
    <mergeCell ref="D82:L82"/>
    <mergeCell ref="D83:L83"/>
    <mergeCell ref="D84:L84"/>
    <mergeCell ref="D85:L85"/>
  </mergeCells>
  <conditionalFormatting sqref="N61:N103 N14:N54">
    <cfRule type="cellIs" dxfId="4" priority="5" stopIfTrue="1" operator="equal">
      <formula>""</formula>
    </cfRule>
  </conditionalFormatting>
  <conditionalFormatting sqref="B61:C103 B14:C54">
    <cfRule type="cellIs" dxfId="3" priority="4" stopIfTrue="1" operator="equal">
      <formula>0</formula>
    </cfRule>
  </conditionalFormatting>
  <conditionalFormatting sqref="D61:M103 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91:N19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8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sqref="A60:A106 A13:A58"/>
    <dataValidation type="whole" allowBlank="1" showInputMessage="1" showErrorMessage="1" errorTitle="ATENÇÃO" error="ESTE CAMPO SÓ ACEITAS NÚMEROS INTEIROS" sqref="C61:C103 C14:C54">
      <formula1>1</formula1>
      <formula2>100000000</formula2>
    </dataValidation>
    <dataValidation type="decimal" allowBlank="1" showInputMessage="1" showErrorMessage="1" errorTitle="ATENÇÃO!" error="Esse campo só aceita NÚMEROS." sqref="M61:M103 M14:M54">
      <formula1>0.1</formula1>
      <formula2>99999999999.9999</formula2>
    </dataValidation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80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73" t="s">
        <v>81</v>
      </c>
      <c r="C4" s="174" t="s">
        <v>82</v>
      </c>
      <c r="E4" t="e">
        <f>IF(#REF!=0,"",#REF!)</f>
        <v>#REF!</v>
      </c>
    </row>
    <row r="5" spans="2:5" ht="3.75" customHeight="1" x14ac:dyDescent="0.2">
      <c r="B5" s="144"/>
      <c r="C5" s="141"/>
    </row>
    <row r="6" spans="2:5" s="8" customFormat="1" ht="30.75" customHeight="1" x14ac:dyDescent="0.2">
      <c r="B6" s="145" t="s">
        <v>78</v>
      </c>
      <c r="C6" s="142" t="str">
        <f>'AIR TICKETS'!D12</f>
        <v/>
      </c>
      <c r="D6" s="247"/>
    </row>
    <row r="7" spans="2:5" s="8" customFormat="1" ht="30.75" customHeight="1" x14ac:dyDescent="0.2">
      <c r="B7" s="147" t="s">
        <v>70</v>
      </c>
      <c r="C7" s="143" t="str">
        <f>'PER DIEM'!D11</f>
        <v/>
      </c>
      <c r="D7" s="247"/>
    </row>
    <row r="8" spans="2:5" s="8" customFormat="1" ht="30.75" customHeight="1" x14ac:dyDescent="0.2">
      <c r="B8" s="147" t="s">
        <v>76</v>
      </c>
      <c r="C8" s="143" t="str">
        <f>'HEALTH INSURANCE'!D11</f>
        <v/>
      </c>
      <c r="D8" s="247"/>
    </row>
    <row r="9" spans="2:5" s="8" customFormat="1" ht="24" customHeight="1" x14ac:dyDescent="0.2">
      <c r="B9" s="248" t="s">
        <v>71</v>
      </c>
      <c r="C9" s="250" t="str">
        <f>IF(SUM(C6:C8)=0,"",SUM(C6:C8))</f>
        <v/>
      </c>
      <c r="D9" s="247"/>
    </row>
    <row r="10" spans="2:5" s="8" customFormat="1" ht="12" customHeight="1" thickBot="1" x14ac:dyDescent="0.25">
      <c r="B10" s="249"/>
      <c r="C10" s="251"/>
      <c r="D10" s="247"/>
    </row>
    <row r="11" spans="2:5" s="8" customFormat="1" ht="10.5" hidden="1" customHeight="1" x14ac:dyDescent="0.2">
      <c r="C11" s="55"/>
      <c r="D11" s="81"/>
    </row>
    <row r="12" spans="2:5" s="8" customFormat="1" hidden="1" x14ac:dyDescent="0.2">
      <c r="B12"/>
      <c r="C12" s="11"/>
      <c r="D12" s="81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75" t="str">
        <f>'HEALTH INSURANCE'!B106</f>
        <v>FAPESP, SEPTEMBER, 2013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/sw5qFTSc7vItTvbFbVGfbUFKGlHApRp7ms+kj7x7ALN3tfhbCOrYAStWGhZzAwABf7o0gHcBNUFgCSKRruEHA==" saltValue="q0UieZFEFw9hQl2/40Ox+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AIR TICKETS</vt:lpstr>
      <vt:lpstr>PER DIEM</vt:lpstr>
      <vt:lpstr>HEALTH INSURANCE</vt:lpstr>
      <vt:lpstr>CONSOLIDATED</vt:lpstr>
      <vt:lpstr>'AIR TICKETS'!Area_de_impressao</vt:lpstr>
      <vt:lpstr>CONSOLIDATED!Area_de_impressao</vt:lpstr>
      <vt:lpstr>'HEALTH INSURANCE'!Area_de_impressao</vt:lpstr>
      <vt:lpstr>'PER DIEM'!Area_de_impressao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2013-07-29T12:53:27Z</cp:lastPrinted>
  <dcterms:created xsi:type="dcterms:W3CDTF">2004-06-09T18:15:42Z</dcterms:created>
  <dcterms:modified xsi:type="dcterms:W3CDTF">2013-10-02T18:51:48Z</dcterms:modified>
  <cp:category>Planilha do Microsoft Excel</cp:category>
</cp:coreProperties>
</file>